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DieseArbeitsmappe" defaultThemeVersion="166925"/>
  <mc:AlternateContent xmlns:mc="http://schemas.openxmlformats.org/markup-compatibility/2006">
    <mc:Choice Requires="x15">
      <x15ac:absPath xmlns:x15ac="http://schemas.microsoft.com/office/spreadsheetml/2010/11/ac" url="C:\Users\ch-ha\Documents\F-Junioren\Spielpläne neu\"/>
    </mc:Choice>
  </mc:AlternateContent>
  <xr:revisionPtr revIDLastSave="0" documentId="13_ncr:1_{5D11E286-0DEF-456F-B101-0A4EA14AC33C}" xr6:coauthVersionLast="47" xr6:coauthVersionMax="47" xr10:uidLastSave="{00000000-0000-0000-0000-000000000000}"/>
  <bookViews>
    <workbookView xWindow="-120" yWindow="-120" windowWidth="24240" windowHeight="13020" xr2:uid="{33B2BD8A-DB08-44A1-A769-7D6FE8065D72}"/>
  </bookViews>
  <sheets>
    <sheet name="Gruppe 1" sheetId="4" r:id="rId1"/>
    <sheet name="Gruppe 2" sheetId="5" r:id="rId2"/>
    <sheet name=" " sheetId="3" state="veryHidden" r:id="rId3"/>
  </sheets>
  <definedNames>
    <definedName name="_xlnm.Print_Area" localSheetId="0">'Gruppe 1'!$A$1:$AY$67</definedName>
    <definedName name="_xlnm.Print_Area" localSheetId="1">'Gruppe 2'!$A$1:$AY$67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64" i="5" l="1"/>
  <c r="I64" i="5"/>
  <c r="Y63" i="5"/>
  <c r="I63" i="5"/>
  <c r="Y62" i="5"/>
  <c r="I62" i="5"/>
  <c r="Y61" i="5"/>
  <c r="I61" i="5"/>
  <c r="Y60" i="5"/>
  <c r="I60" i="5"/>
  <c r="Y59" i="5"/>
  <c r="I59" i="5"/>
  <c r="Y58" i="5"/>
  <c r="I58" i="5"/>
  <c r="Y57" i="5"/>
  <c r="I57" i="5"/>
  <c r="Y56" i="5"/>
  <c r="I56" i="5"/>
  <c r="Y55" i="5"/>
  <c r="I55" i="5"/>
  <c r="Y54" i="5"/>
  <c r="I54" i="5"/>
  <c r="Y53" i="5"/>
  <c r="I53" i="5"/>
  <c r="Y52" i="5"/>
  <c r="I52" i="5"/>
  <c r="Y51" i="5"/>
  <c r="I51" i="5"/>
  <c r="Y50" i="5"/>
  <c r="I50" i="5"/>
  <c r="Y49" i="5"/>
  <c r="I49" i="5"/>
  <c r="Y48" i="5"/>
  <c r="I48" i="5"/>
  <c r="Y47" i="5"/>
  <c r="I47" i="5"/>
  <c r="Y46" i="5"/>
  <c r="I46" i="5"/>
  <c r="Y45" i="5"/>
  <c r="I45" i="5"/>
  <c r="Y44" i="5"/>
  <c r="I44" i="5"/>
  <c r="Y43" i="5"/>
  <c r="I43" i="5"/>
  <c r="Y42" i="5"/>
  <c r="I42" i="5"/>
  <c r="Y41" i="5"/>
  <c r="I41" i="5"/>
  <c r="Y40" i="5"/>
  <c r="I40" i="5"/>
  <c r="Y39" i="5"/>
  <c r="I39" i="5"/>
  <c r="Y38" i="5"/>
  <c r="I38" i="5"/>
  <c r="Y37" i="5"/>
  <c r="I37" i="5"/>
  <c r="Y36" i="5"/>
  <c r="I36" i="5"/>
  <c r="Y35" i="5"/>
  <c r="I35" i="5"/>
  <c r="Y34" i="5"/>
  <c r="I34" i="5"/>
  <c r="Y33" i="5"/>
  <c r="I33" i="5"/>
  <c r="Y32" i="5"/>
  <c r="I32" i="5"/>
  <c r="Y31" i="5"/>
  <c r="I31" i="5"/>
  <c r="Y30" i="5"/>
  <c r="I30" i="5"/>
  <c r="Y29" i="5"/>
  <c r="I29" i="5"/>
  <c r="Y64" i="4"/>
  <c r="I64" i="4"/>
  <c r="Y63" i="4"/>
  <c r="I63" i="4"/>
  <c r="Y62" i="4"/>
  <c r="I62" i="4"/>
  <c r="Y61" i="4"/>
  <c r="I61" i="4"/>
  <c r="Y60" i="4"/>
  <c r="I60" i="4"/>
  <c r="Y59" i="4"/>
  <c r="I59" i="4"/>
  <c r="Y58" i="4"/>
  <c r="I58" i="4"/>
  <c r="Y57" i="4"/>
  <c r="I57" i="4"/>
  <c r="Y56" i="4"/>
  <c r="I56" i="4"/>
  <c r="Y55" i="4"/>
  <c r="I55" i="4"/>
  <c r="Y54" i="4"/>
  <c r="Y53" i="4"/>
  <c r="I53" i="4"/>
  <c r="Y52" i="4"/>
  <c r="I52" i="4"/>
  <c r="Y51" i="4"/>
  <c r="I51" i="4"/>
  <c r="I50" i="4"/>
  <c r="Y49" i="4"/>
  <c r="I49" i="4"/>
  <c r="Y48" i="4"/>
  <c r="I48" i="4"/>
  <c r="Y47" i="4"/>
  <c r="Y46" i="4"/>
  <c r="Y45" i="4"/>
  <c r="I45" i="4"/>
  <c r="Y44" i="4"/>
  <c r="I44" i="4"/>
  <c r="Y43" i="4"/>
  <c r="I42" i="4"/>
  <c r="Y41" i="4"/>
  <c r="I41" i="4"/>
  <c r="Y40" i="4"/>
  <c r="Y39" i="4"/>
  <c r="I39" i="4"/>
  <c r="Y38" i="4"/>
  <c r="I38" i="4"/>
  <c r="Y37" i="4"/>
  <c r="I36" i="4"/>
  <c r="Y35" i="4"/>
  <c r="I35" i="4"/>
  <c r="Y34" i="4"/>
  <c r="I34" i="4"/>
  <c r="Y33" i="4"/>
  <c r="I33" i="4"/>
  <c r="Y32" i="4"/>
  <c r="I32" i="4"/>
  <c r="Y31" i="4"/>
  <c r="I31" i="4"/>
  <c r="Y30" i="4"/>
  <c r="Y29" i="4"/>
  <c r="E31" i="5" l="1"/>
  <c r="E30" i="5"/>
  <c r="E29" i="5"/>
  <c r="AA10" i="5"/>
  <c r="E31" i="4"/>
  <c r="E30" i="4"/>
  <c r="E33" i="5" l="1"/>
  <c r="E34" i="5"/>
  <c r="E32" i="5"/>
  <c r="E35" i="5" s="1"/>
  <c r="E37" i="5" l="1"/>
  <c r="E36" i="5"/>
  <c r="E39" i="5" l="1"/>
  <c r="E38" i="5"/>
  <c r="E40" i="5"/>
  <c r="I54" i="4"/>
  <c r="Y50" i="4"/>
  <c r="I47" i="4"/>
  <c r="I46" i="4"/>
  <c r="I43" i="4"/>
  <c r="Y42" i="4"/>
  <c r="I40" i="4"/>
  <c r="I37" i="4"/>
  <c r="Y36" i="4"/>
  <c r="I30" i="4"/>
  <c r="I29" i="4"/>
  <c r="E29" i="4"/>
  <c r="AA10" i="4"/>
  <c r="F13" i="3"/>
  <c r="G74" i="3" s="1"/>
  <c r="F12" i="3"/>
  <c r="G70" i="3" s="1"/>
  <c r="F115" i="3" s="1"/>
  <c r="G73" i="3"/>
  <c r="F118" i="3" s="1"/>
  <c r="F11" i="3"/>
  <c r="F73" i="3" s="1"/>
  <c r="F72" i="3"/>
  <c r="G117" i="3" s="1"/>
  <c r="F10" i="3"/>
  <c r="G50" i="3" s="1"/>
  <c r="F71" i="3"/>
  <c r="F69" i="3"/>
  <c r="F9" i="3"/>
  <c r="G42" i="3" s="1"/>
  <c r="G66" i="3"/>
  <c r="F111" i="3" s="1"/>
  <c r="F8" i="3"/>
  <c r="F64" i="3" s="1"/>
  <c r="G61" i="3"/>
  <c r="F61" i="3"/>
  <c r="G106" i="3" s="1"/>
  <c r="G59" i="3"/>
  <c r="F104" i="3" s="1"/>
  <c r="F7" i="3"/>
  <c r="F55" i="3" s="1"/>
  <c r="F59" i="3"/>
  <c r="G104" i="3"/>
  <c r="H104" i="3" s="1"/>
  <c r="G57" i="3"/>
  <c r="F102" i="3" s="1"/>
  <c r="F54" i="3"/>
  <c r="G99" i="3" s="1"/>
  <c r="G53" i="3"/>
  <c r="F98" i="3" s="1"/>
  <c r="F6" i="3"/>
  <c r="F53" i="3"/>
  <c r="G98" i="3" s="1"/>
  <c r="G52" i="3"/>
  <c r="I52" i="3" s="1"/>
  <c r="F52" i="3"/>
  <c r="G97" i="3" s="1"/>
  <c r="G51" i="3"/>
  <c r="F96" i="3"/>
  <c r="F51" i="3"/>
  <c r="F50" i="3"/>
  <c r="G95" i="3"/>
  <c r="F49" i="3"/>
  <c r="F48" i="3"/>
  <c r="G93" i="3" s="1"/>
  <c r="G47" i="3"/>
  <c r="F47" i="3"/>
  <c r="G92" i="3" s="1"/>
  <c r="G46" i="3"/>
  <c r="F91" i="3"/>
  <c r="F5" i="3"/>
  <c r="F41" i="3" s="1"/>
  <c r="F46" i="3"/>
  <c r="G91" i="3" s="1"/>
  <c r="F45" i="3"/>
  <c r="G90" i="3" s="1"/>
  <c r="G44" i="3"/>
  <c r="F89" i="3" s="1"/>
  <c r="G43" i="3"/>
  <c r="F88" i="3"/>
  <c r="F43" i="3"/>
  <c r="I43" i="3" s="1"/>
  <c r="F42" i="3"/>
  <c r="G87" i="3" s="1"/>
  <c r="G40" i="3"/>
  <c r="F85" i="3"/>
  <c r="E85" i="3" s="1"/>
  <c r="F40" i="3"/>
  <c r="G85" i="3" s="1"/>
  <c r="G39" i="3"/>
  <c r="F84" i="3" s="1"/>
  <c r="F4" i="3"/>
  <c r="G36" i="3"/>
  <c r="F81" i="3" s="1"/>
  <c r="G35" i="3"/>
  <c r="F80" i="3" s="1"/>
  <c r="F35" i="3"/>
  <c r="G32" i="3"/>
  <c r="F77" i="3" s="1"/>
  <c r="G31" i="3"/>
  <c r="F76" i="3"/>
  <c r="G30" i="3"/>
  <c r="F75" i="3"/>
  <c r="F16" i="3"/>
  <c r="G16" i="3" s="1"/>
  <c r="J16" i="3" s="1"/>
  <c r="L16" i="3"/>
  <c r="L26" i="3" s="1"/>
  <c r="F17" i="3"/>
  <c r="O17" i="3" s="1"/>
  <c r="F18" i="3"/>
  <c r="I18" i="3" s="1"/>
  <c r="F19" i="3"/>
  <c r="L19" i="3"/>
  <c r="F20" i="3"/>
  <c r="G20" i="3" s="1"/>
  <c r="J20" i="3" s="1"/>
  <c r="K20" i="3" s="1"/>
  <c r="E20" i="3" s="1"/>
  <c r="D20" i="3" s="1"/>
  <c r="C20" i="3" s="1"/>
  <c r="L20" i="3"/>
  <c r="F21" i="3"/>
  <c r="O21" i="3" s="1"/>
  <c r="F22" i="3"/>
  <c r="L22" i="3" s="1"/>
  <c r="F23" i="3"/>
  <c r="L23" i="3"/>
  <c r="F24" i="3"/>
  <c r="G24" i="3" s="1"/>
  <c r="J24" i="3" s="1"/>
  <c r="L24" i="3"/>
  <c r="F25" i="3"/>
  <c r="M25" i="3" s="1"/>
  <c r="B26" i="3"/>
  <c r="I16" i="3"/>
  <c r="H16" i="3"/>
  <c r="I19" i="3"/>
  <c r="G19" i="3"/>
  <c r="H19" i="3"/>
  <c r="I20" i="3"/>
  <c r="H20" i="3"/>
  <c r="G21" i="3"/>
  <c r="I22" i="3"/>
  <c r="I23" i="3"/>
  <c r="K23" i="3" s="1"/>
  <c r="E23" i="3" s="1"/>
  <c r="D23" i="3" s="1"/>
  <c r="C23" i="3" s="1"/>
  <c r="G23" i="3"/>
  <c r="H23" i="3"/>
  <c r="J23" i="3" s="1"/>
  <c r="I24" i="3"/>
  <c r="H24" i="3"/>
  <c r="O24" i="3"/>
  <c r="N24" i="3"/>
  <c r="M24" i="3"/>
  <c r="O23" i="3"/>
  <c r="N23" i="3"/>
  <c r="M23" i="3"/>
  <c r="M21" i="3"/>
  <c r="O20" i="3"/>
  <c r="N20" i="3"/>
  <c r="O19" i="3"/>
  <c r="N19" i="3"/>
  <c r="M19" i="3"/>
  <c r="O18" i="3"/>
  <c r="M18" i="3"/>
  <c r="O16" i="3"/>
  <c r="N16" i="3"/>
  <c r="M16" i="3"/>
  <c r="L5" i="3"/>
  <c r="L6" i="3"/>
  <c r="L7" i="3"/>
  <c r="L9" i="3"/>
  <c r="L10" i="3"/>
  <c r="L11" i="3"/>
  <c r="L12" i="3"/>
  <c r="L13" i="3"/>
  <c r="O13" i="3"/>
  <c r="N13" i="3"/>
  <c r="M13" i="3"/>
  <c r="I13" i="3"/>
  <c r="K13" i="3" s="1"/>
  <c r="E13" i="3" s="1"/>
  <c r="D13" i="3" s="1"/>
  <c r="C13" i="3" s="1"/>
  <c r="G13" i="3"/>
  <c r="H13" i="3"/>
  <c r="J13" i="3"/>
  <c r="I4" i="3"/>
  <c r="H4" i="3"/>
  <c r="I5" i="3"/>
  <c r="G5" i="3"/>
  <c r="J5" i="3" s="1"/>
  <c r="H5" i="3"/>
  <c r="I6" i="3"/>
  <c r="K6" i="3" s="1"/>
  <c r="E6" i="3" s="1"/>
  <c r="D6" i="3" s="1"/>
  <c r="C6" i="3" s="1"/>
  <c r="G6" i="3"/>
  <c r="H6" i="3"/>
  <c r="J6" i="3" s="1"/>
  <c r="I7" i="3"/>
  <c r="G7" i="3"/>
  <c r="H7" i="3"/>
  <c r="I8" i="3"/>
  <c r="H8" i="3"/>
  <c r="I9" i="3"/>
  <c r="H9" i="3"/>
  <c r="I10" i="3"/>
  <c r="G10" i="3"/>
  <c r="H10" i="3"/>
  <c r="I11" i="3"/>
  <c r="G11" i="3"/>
  <c r="J11" i="3" s="1"/>
  <c r="K11" i="3" s="1"/>
  <c r="E11" i="3" s="1"/>
  <c r="D11" i="3" s="1"/>
  <c r="C11" i="3" s="1"/>
  <c r="H11" i="3"/>
  <c r="H12" i="3"/>
  <c r="N12" i="3"/>
  <c r="O11" i="3"/>
  <c r="N11" i="3"/>
  <c r="M11" i="3"/>
  <c r="O10" i="3"/>
  <c r="N10" i="3"/>
  <c r="M10" i="3"/>
  <c r="O9" i="3"/>
  <c r="N9" i="3"/>
  <c r="O8" i="3"/>
  <c r="O7" i="3"/>
  <c r="N7" i="3"/>
  <c r="M7" i="3"/>
  <c r="O6" i="3"/>
  <c r="N6" i="3"/>
  <c r="M6" i="3"/>
  <c r="O5" i="3"/>
  <c r="N5" i="3"/>
  <c r="M5" i="3"/>
  <c r="H35" i="3"/>
  <c r="I40" i="3"/>
  <c r="H43" i="3"/>
  <c r="I46" i="3"/>
  <c r="H47" i="3"/>
  <c r="H50" i="3"/>
  <c r="I50" i="3"/>
  <c r="H51" i="3"/>
  <c r="H52" i="3"/>
  <c r="I53" i="3"/>
  <c r="H59" i="3"/>
  <c r="I59" i="3"/>
  <c r="H73" i="3"/>
  <c r="J35" i="3"/>
  <c r="K40" i="3"/>
  <c r="J42" i="3"/>
  <c r="K42" i="3"/>
  <c r="J46" i="3"/>
  <c r="K46" i="3"/>
  <c r="J47" i="3"/>
  <c r="K47" i="3"/>
  <c r="J50" i="3"/>
  <c r="K50" i="3"/>
  <c r="J51" i="3"/>
  <c r="K51" i="3"/>
  <c r="K52" i="3"/>
  <c r="K53" i="3"/>
  <c r="J59" i="3"/>
  <c r="K59" i="3"/>
  <c r="J73" i="3"/>
  <c r="J85" i="3"/>
  <c r="K104" i="3"/>
  <c r="E34" i="4" l="1"/>
  <c r="E32" i="4"/>
  <c r="E41" i="5"/>
  <c r="E43" i="5"/>
  <c r="E42" i="5"/>
  <c r="E33" i="4"/>
  <c r="H98" i="3"/>
  <c r="J98" i="3"/>
  <c r="I98" i="3"/>
  <c r="K98" i="3"/>
  <c r="E98" i="3"/>
  <c r="J53" i="3"/>
  <c r="I42" i="3"/>
  <c r="O12" i="3"/>
  <c r="G8" i="3"/>
  <c r="J8" i="3" s="1"/>
  <c r="K8" i="3" s="1"/>
  <c r="E8" i="3" s="1"/>
  <c r="D8" i="3" s="1"/>
  <c r="C8" i="3" s="1"/>
  <c r="N18" i="3"/>
  <c r="H21" i="3"/>
  <c r="J21" i="3" s="1"/>
  <c r="J19" i="3"/>
  <c r="K19" i="3" s="1"/>
  <c r="E19" i="3" s="1"/>
  <c r="D19" i="3" s="1"/>
  <c r="C19" i="3" s="1"/>
  <c r="L25" i="3"/>
  <c r="L21" i="3"/>
  <c r="L17" i="3"/>
  <c r="G88" i="3"/>
  <c r="G49" i="3"/>
  <c r="F97" i="3"/>
  <c r="J97" i="3" s="1"/>
  <c r="G58" i="3"/>
  <c r="F103" i="3" s="1"/>
  <c r="G60" i="3"/>
  <c r="G64" i="3"/>
  <c r="G69" i="3"/>
  <c r="F74" i="3"/>
  <c r="J61" i="3"/>
  <c r="J52" i="3"/>
  <c r="J40" i="3"/>
  <c r="H40" i="3"/>
  <c r="M8" i="3"/>
  <c r="G12" i="3"/>
  <c r="J12" i="3" s="1"/>
  <c r="J10" i="3"/>
  <c r="N21" i="3"/>
  <c r="I21" i="3"/>
  <c r="K21" i="3" s="1"/>
  <c r="E21" i="3" s="1"/>
  <c r="D21" i="3" s="1"/>
  <c r="C21" i="3" s="1"/>
  <c r="G18" i="3"/>
  <c r="H25" i="3"/>
  <c r="J25" i="3" s="1"/>
  <c r="E88" i="3"/>
  <c r="E59" i="3"/>
  <c r="F65" i="3"/>
  <c r="G110" i="3" s="1"/>
  <c r="K16" i="3"/>
  <c r="E16" i="3" s="1"/>
  <c r="D16" i="3" s="1"/>
  <c r="C16" i="3" s="1"/>
  <c r="J104" i="3"/>
  <c r="K35" i="3"/>
  <c r="H54" i="3"/>
  <c r="I35" i="3"/>
  <c r="N8" i="3"/>
  <c r="I12" i="3"/>
  <c r="K10" i="3"/>
  <c r="E10" i="3" s="1"/>
  <c r="D10" i="3" s="1"/>
  <c r="C10" i="3" s="1"/>
  <c r="J7" i="3"/>
  <c r="H17" i="3"/>
  <c r="G25" i="3"/>
  <c r="G37" i="3"/>
  <c r="F82" i="3" s="1"/>
  <c r="E43" i="3"/>
  <c r="G54" i="3"/>
  <c r="F99" i="3" s="1"/>
  <c r="F66" i="3"/>
  <c r="K43" i="3"/>
  <c r="M17" i="3"/>
  <c r="G17" i="3"/>
  <c r="I25" i="3"/>
  <c r="K25" i="3" s="1"/>
  <c r="E25" i="3" s="1"/>
  <c r="D25" i="3" s="1"/>
  <c r="C25" i="3" s="1"/>
  <c r="E40" i="3"/>
  <c r="E53" i="3"/>
  <c r="F62" i="3"/>
  <c r="G107" i="3" s="1"/>
  <c r="G72" i="3"/>
  <c r="F117" i="3" s="1"/>
  <c r="H117" i="3" s="1"/>
  <c r="M22" i="3"/>
  <c r="J43" i="3"/>
  <c r="I104" i="3"/>
  <c r="I61" i="3"/>
  <c r="H53" i="3"/>
  <c r="H46" i="3"/>
  <c r="M9" i="3"/>
  <c r="G9" i="3"/>
  <c r="J9" i="3" s="1"/>
  <c r="K9" i="3" s="1"/>
  <c r="E9" i="3" s="1"/>
  <c r="D9" i="3" s="1"/>
  <c r="C9" i="3" s="1"/>
  <c r="L8" i="3"/>
  <c r="N17" i="3"/>
  <c r="M20" i="3"/>
  <c r="N22" i="3"/>
  <c r="H22" i="3"/>
  <c r="I17" i="3"/>
  <c r="N25" i="3"/>
  <c r="E46" i="3"/>
  <c r="G33" i="3"/>
  <c r="F78" i="3" s="1"/>
  <c r="G38" i="3"/>
  <c r="F83" i="3" s="1"/>
  <c r="G41" i="3"/>
  <c r="F56" i="3"/>
  <c r="G101" i="3" s="1"/>
  <c r="F63" i="3"/>
  <c r="F68" i="3"/>
  <c r="G113" i="3" s="1"/>
  <c r="H61" i="3"/>
  <c r="M12" i="3"/>
  <c r="O22" i="3"/>
  <c r="G22" i="3"/>
  <c r="J22" i="3" s="1"/>
  <c r="O25" i="3"/>
  <c r="L18" i="3"/>
  <c r="E52" i="3"/>
  <c r="F60" i="3"/>
  <c r="G63" i="3"/>
  <c r="F108" i="3" s="1"/>
  <c r="I91" i="3"/>
  <c r="E91" i="3"/>
  <c r="K97" i="3"/>
  <c r="E97" i="3"/>
  <c r="H97" i="3"/>
  <c r="I97" i="3"/>
  <c r="E117" i="3"/>
  <c r="K117" i="3"/>
  <c r="K91" i="3"/>
  <c r="K7" i="3"/>
  <c r="E7" i="3" s="1"/>
  <c r="D7" i="3" s="1"/>
  <c r="C7" i="3" s="1"/>
  <c r="K24" i="3"/>
  <c r="E24" i="3" s="1"/>
  <c r="D24" i="3" s="1"/>
  <c r="C24" i="3" s="1"/>
  <c r="K22" i="3"/>
  <c r="E22" i="3" s="1"/>
  <c r="D22" i="3" s="1"/>
  <c r="C22" i="3" s="1"/>
  <c r="E54" i="3"/>
  <c r="G80" i="3"/>
  <c r="H80" i="3" s="1"/>
  <c r="E35" i="3"/>
  <c r="F38" i="3"/>
  <c r="F30" i="3"/>
  <c r="G4" i="3"/>
  <c r="J4" i="3" s="1"/>
  <c r="K4" i="3" s="1"/>
  <c r="E4" i="3" s="1"/>
  <c r="D4" i="3" s="1"/>
  <c r="C4" i="3" s="1"/>
  <c r="F33" i="3"/>
  <c r="F36" i="3"/>
  <c r="N4" i="3"/>
  <c r="F31" i="3"/>
  <c r="M4" i="3"/>
  <c r="F34" i="3"/>
  <c r="L4" i="3"/>
  <c r="L14" i="3" s="1"/>
  <c r="F32" i="3"/>
  <c r="G109" i="3"/>
  <c r="H64" i="3"/>
  <c r="I64" i="3"/>
  <c r="F87" i="3"/>
  <c r="E42" i="3"/>
  <c r="I73" i="3"/>
  <c r="K73" i="3"/>
  <c r="G118" i="3"/>
  <c r="E73" i="3"/>
  <c r="J91" i="3"/>
  <c r="K72" i="3"/>
  <c r="K54" i="3"/>
  <c r="I99" i="3"/>
  <c r="K5" i="3"/>
  <c r="E5" i="3" s="1"/>
  <c r="D5" i="3" s="1"/>
  <c r="C5" i="3" s="1"/>
  <c r="E80" i="3"/>
  <c r="I80" i="3"/>
  <c r="F92" i="3"/>
  <c r="I47" i="3"/>
  <c r="E47" i="3"/>
  <c r="I51" i="3"/>
  <c r="E51" i="3"/>
  <c r="G96" i="3"/>
  <c r="G114" i="3"/>
  <c r="G108" i="3"/>
  <c r="E63" i="3"/>
  <c r="J72" i="3"/>
  <c r="J63" i="3"/>
  <c r="J54" i="3"/>
  <c r="I117" i="3"/>
  <c r="I63" i="3"/>
  <c r="I54" i="3"/>
  <c r="H91" i="3"/>
  <c r="E64" i="3"/>
  <c r="F106" i="3"/>
  <c r="E61" i="3"/>
  <c r="K61" i="3"/>
  <c r="G94" i="3"/>
  <c r="K49" i="3"/>
  <c r="H49" i="3"/>
  <c r="E49" i="3"/>
  <c r="I49" i="3"/>
  <c r="G100" i="3"/>
  <c r="I71" i="3"/>
  <c r="G116" i="3"/>
  <c r="I72" i="3"/>
  <c r="K88" i="3"/>
  <c r="H72" i="3"/>
  <c r="H42" i="3"/>
  <c r="O4" i="3"/>
  <c r="E72" i="3"/>
  <c r="F37" i="3"/>
  <c r="K85" i="3"/>
  <c r="H85" i="3"/>
  <c r="I85" i="3"/>
  <c r="G86" i="3"/>
  <c r="E41" i="3"/>
  <c r="I41" i="3"/>
  <c r="E104" i="3"/>
  <c r="F95" i="3"/>
  <c r="E50" i="3"/>
  <c r="F119" i="3"/>
  <c r="E74" i="3"/>
  <c r="G55" i="3"/>
  <c r="I55" i="3" s="1"/>
  <c r="F57" i="3"/>
  <c r="H18" i="3"/>
  <c r="J18" i="3" s="1"/>
  <c r="K18" i="3" s="1"/>
  <c r="E18" i="3" s="1"/>
  <c r="D18" i="3" s="1"/>
  <c r="C18" i="3" s="1"/>
  <c r="G34" i="3"/>
  <c r="F79" i="3" s="1"/>
  <c r="F39" i="3"/>
  <c r="G45" i="3"/>
  <c r="E45" i="3" s="1"/>
  <c r="G48" i="3"/>
  <c r="G62" i="3"/>
  <c r="G65" i="3"/>
  <c r="F67" i="3"/>
  <c r="G68" i="3"/>
  <c r="F113" i="3" s="1"/>
  <c r="F70" i="3"/>
  <c r="G71" i="3"/>
  <c r="F44" i="3"/>
  <c r="G56" i="3"/>
  <c r="F58" i="3"/>
  <c r="G67" i="3"/>
  <c r="F112" i="3" s="1"/>
  <c r="E46" i="5" l="1"/>
  <c r="E45" i="5"/>
  <c r="E44" i="5"/>
  <c r="E49" i="5" s="1"/>
  <c r="E37" i="4"/>
  <c r="E35" i="4"/>
  <c r="E36" i="4"/>
  <c r="K66" i="3"/>
  <c r="J66" i="3"/>
  <c r="K12" i="3"/>
  <c r="E12" i="3" s="1"/>
  <c r="D12" i="3" s="1"/>
  <c r="C12" i="3" s="1"/>
  <c r="F114" i="3"/>
  <c r="H69" i="3"/>
  <c r="K63" i="3"/>
  <c r="H63" i="3"/>
  <c r="J99" i="3"/>
  <c r="K99" i="3"/>
  <c r="E99" i="3"/>
  <c r="F109" i="3"/>
  <c r="J64" i="3"/>
  <c r="J69" i="3"/>
  <c r="E60" i="3"/>
  <c r="F105" i="3"/>
  <c r="G105" i="3"/>
  <c r="J105" i="3" s="1"/>
  <c r="J60" i="3"/>
  <c r="I60" i="3"/>
  <c r="K60" i="3"/>
  <c r="H60" i="3"/>
  <c r="E68" i="3"/>
  <c r="F86" i="3"/>
  <c r="I86" i="3" s="1"/>
  <c r="J41" i="3"/>
  <c r="J17" i="3"/>
  <c r="K17" i="3" s="1"/>
  <c r="E17" i="3" s="1"/>
  <c r="D17" i="3" s="1"/>
  <c r="C17" i="3" s="1"/>
  <c r="F94" i="3"/>
  <c r="E94" i="3" s="1"/>
  <c r="J49" i="3"/>
  <c r="H41" i="3"/>
  <c r="K69" i="3"/>
  <c r="H66" i="3"/>
  <c r="I69" i="3"/>
  <c r="K41" i="3"/>
  <c r="E66" i="3"/>
  <c r="I94" i="3"/>
  <c r="E69" i="3"/>
  <c r="J68" i="3"/>
  <c r="H99" i="3"/>
  <c r="I88" i="3"/>
  <c r="H88" i="3"/>
  <c r="J88" i="3"/>
  <c r="I66" i="3"/>
  <c r="G111" i="3"/>
  <c r="E111" i="3" s="1"/>
  <c r="J117" i="3"/>
  <c r="I74" i="3"/>
  <c r="J74" i="3"/>
  <c r="K74" i="3"/>
  <c r="H74" i="3"/>
  <c r="G119" i="3"/>
  <c r="E119" i="3" s="1"/>
  <c r="K64" i="3"/>
  <c r="K33" i="3"/>
  <c r="G78" i="3"/>
  <c r="E33" i="3"/>
  <c r="J33" i="3"/>
  <c r="H33" i="3"/>
  <c r="I33" i="3"/>
  <c r="H32" i="3"/>
  <c r="I32" i="3"/>
  <c r="G77" i="3"/>
  <c r="E32" i="3"/>
  <c r="J32" i="3"/>
  <c r="K32" i="3"/>
  <c r="I68" i="3"/>
  <c r="F116" i="3"/>
  <c r="J71" i="3"/>
  <c r="K71" i="3"/>
  <c r="H86" i="3"/>
  <c r="K86" i="3"/>
  <c r="I87" i="3"/>
  <c r="E87" i="3"/>
  <c r="J87" i="3"/>
  <c r="K87" i="3"/>
  <c r="H87" i="3"/>
  <c r="K114" i="3"/>
  <c r="J114" i="3"/>
  <c r="H113" i="3"/>
  <c r="E113" i="3"/>
  <c r="I113" i="3"/>
  <c r="J113" i="3"/>
  <c r="K113" i="3"/>
  <c r="K108" i="3"/>
  <c r="I108" i="3"/>
  <c r="J108" i="3"/>
  <c r="E92" i="3"/>
  <c r="H92" i="3"/>
  <c r="I92" i="3"/>
  <c r="J92" i="3"/>
  <c r="K92" i="3"/>
  <c r="G75" i="3"/>
  <c r="J30" i="3"/>
  <c r="H30" i="3"/>
  <c r="K30" i="3"/>
  <c r="I30" i="3"/>
  <c r="E30" i="3"/>
  <c r="H108" i="3"/>
  <c r="E108" i="3"/>
  <c r="E44" i="3"/>
  <c r="G89" i="3"/>
  <c r="J44" i="3"/>
  <c r="H44" i="3"/>
  <c r="K44" i="3"/>
  <c r="I44" i="3"/>
  <c r="E106" i="3"/>
  <c r="H106" i="3"/>
  <c r="I106" i="3"/>
  <c r="K106" i="3"/>
  <c r="J106" i="3"/>
  <c r="I95" i="3"/>
  <c r="E95" i="3"/>
  <c r="H95" i="3"/>
  <c r="J95" i="3"/>
  <c r="K95" i="3"/>
  <c r="E67" i="3"/>
  <c r="G112" i="3"/>
  <c r="J112" i="3" s="1"/>
  <c r="H67" i="3"/>
  <c r="K67" i="3"/>
  <c r="J67" i="3"/>
  <c r="I67" i="3"/>
  <c r="K57" i="3"/>
  <c r="H57" i="3"/>
  <c r="E57" i="3"/>
  <c r="I57" i="3"/>
  <c r="J57" i="3"/>
  <c r="G102" i="3"/>
  <c r="H68" i="3"/>
  <c r="H109" i="3"/>
  <c r="J109" i="3"/>
  <c r="K109" i="3"/>
  <c r="I34" i="3"/>
  <c r="E34" i="3"/>
  <c r="H34" i="3"/>
  <c r="K34" i="3"/>
  <c r="G79" i="3"/>
  <c r="I79" i="3" s="1"/>
  <c r="J34" i="3"/>
  <c r="I38" i="3"/>
  <c r="G83" i="3"/>
  <c r="E38" i="3"/>
  <c r="J38" i="3"/>
  <c r="K38" i="3"/>
  <c r="H38" i="3"/>
  <c r="K68" i="3"/>
  <c r="I118" i="3"/>
  <c r="J118" i="3"/>
  <c r="H118" i="3"/>
  <c r="K118" i="3"/>
  <c r="G84" i="3"/>
  <c r="H39" i="3"/>
  <c r="I39" i="3"/>
  <c r="E39" i="3"/>
  <c r="J39" i="3"/>
  <c r="K39" i="3"/>
  <c r="H71" i="3"/>
  <c r="E112" i="3"/>
  <c r="I112" i="3"/>
  <c r="K112" i="3"/>
  <c r="H112" i="3"/>
  <c r="F100" i="3"/>
  <c r="H55" i="3"/>
  <c r="J55" i="3"/>
  <c r="K55" i="3"/>
  <c r="J111" i="3"/>
  <c r="I111" i="3"/>
  <c r="H111" i="3"/>
  <c r="K111" i="3"/>
  <c r="I114" i="3"/>
  <c r="H114" i="3"/>
  <c r="E118" i="3"/>
  <c r="I96" i="3"/>
  <c r="E96" i="3"/>
  <c r="H96" i="3"/>
  <c r="J96" i="3"/>
  <c r="K96" i="3"/>
  <c r="I31" i="3"/>
  <c r="G76" i="3"/>
  <c r="E31" i="3"/>
  <c r="H31" i="3"/>
  <c r="K31" i="3"/>
  <c r="J31" i="3"/>
  <c r="J80" i="3"/>
  <c r="K80" i="3"/>
  <c r="K45" i="3"/>
  <c r="F90" i="3"/>
  <c r="H45" i="3"/>
  <c r="I45" i="3"/>
  <c r="J45" i="3"/>
  <c r="G81" i="3"/>
  <c r="H36" i="3"/>
  <c r="I36" i="3"/>
  <c r="E36" i="3"/>
  <c r="J36" i="3"/>
  <c r="K36" i="3"/>
  <c r="G115" i="3"/>
  <c r="K70" i="3"/>
  <c r="E70" i="3"/>
  <c r="H70" i="3"/>
  <c r="J70" i="3"/>
  <c r="I70" i="3"/>
  <c r="K65" i="3"/>
  <c r="F110" i="3"/>
  <c r="E65" i="3"/>
  <c r="I65" i="3"/>
  <c r="H65" i="3"/>
  <c r="J65" i="3"/>
  <c r="H94" i="3"/>
  <c r="J94" i="3"/>
  <c r="K94" i="3"/>
  <c r="G103" i="3"/>
  <c r="E58" i="3"/>
  <c r="I58" i="3"/>
  <c r="K58" i="3"/>
  <c r="H58" i="3"/>
  <c r="J58" i="3"/>
  <c r="I62" i="3"/>
  <c r="F107" i="3"/>
  <c r="H62" i="3"/>
  <c r="E62" i="3"/>
  <c r="K62" i="3"/>
  <c r="J62" i="3"/>
  <c r="E37" i="3"/>
  <c r="K37" i="3"/>
  <c r="G82" i="3"/>
  <c r="H37" i="3"/>
  <c r="I37" i="3"/>
  <c r="J37" i="3"/>
  <c r="E71" i="3"/>
  <c r="E55" i="3"/>
  <c r="F101" i="3"/>
  <c r="K56" i="3"/>
  <c r="E56" i="3"/>
  <c r="J56" i="3"/>
  <c r="H56" i="3"/>
  <c r="I56" i="3"/>
  <c r="F93" i="3"/>
  <c r="J48" i="3"/>
  <c r="H48" i="3"/>
  <c r="K48" i="3"/>
  <c r="I48" i="3"/>
  <c r="E48" i="3"/>
  <c r="K119" i="3"/>
  <c r="E114" i="3"/>
  <c r="E40" i="4" l="1"/>
  <c r="E39" i="4"/>
  <c r="E38" i="4"/>
  <c r="I105" i="3"/>
  <c r="H105" i="3"/>
  <c r="E105" i="3"/>
  <c r="K105" i="3"/>
  <c r="J86" i="3"/>
  <c r="E86" i="3"/>
  <c r="H119" i="3"/>
  <c r="I119" i="3"/>
  <c r="I109" i="3"/>
  <c r="E109" i="3"/>
  <c r="J119" i="3"/>
  <c r="K79" i="3"/>
  <c r="K101" i="3"/>
  <c r="E101" i="3"/>
  <c r="J101" i="3"/>
  <c r="H101" i="3"/>
  <c r="I101" i="3"/>
  <c r="K93" i="3"/>
  <c r="H93" i="3"/>
  <c r="I93" i="3"/>
  <c r="E93" i="3"/>
  <c r="J93" i="3"/>
  <c r="I84" i="3"/>
  <c r="E84" i="3"/>
  <c r="J84" i="3"/>
  <c r="K84" i="3"/>
  <c r="H84" i="3"/>
  <c r="J89" i="3"/>
  <c r="K89" i="3"/>
  <c r="E89" i="3"/>
  <c r="H89" i="3"/>
  <c r="I89" i="3"/>
  <c r="J77" i="3"/>
  <c r="I77" i="3"/>
  <c r="K77" i="3"/>
  <c r="H77" i="3"/>
  <c r="E77" i="3"/>
  <c r="H103" i="3"/>
  <c r="J103" i="3"/>
  <c r="I103" i="3"/>
  <c r="K103" i="3"/>
  <c r="E103" i="3"/>
  <c r="E110" i="3"/>
  <c r="J110" i="3"/>
  <c r="I110" i="3"/>
  <c r="H110" i="3"/>
  <c r="K110" i="3"/>
  <c r="K75" i="3"/>
  <c r="E75" i="3"/>
  <c r="H75" i="3"/>
  <c r="I75" i="3"/>
  <c r="J75" i="3"/>
  <c r="K81" i="3"/>
  <c r="I81" i="3"/>
  <c r="E81" i="3"/>
  <c r="J81" i="3"/>
  <c r="H81" i="3"/>
  <c r="J102" i="3"/>
  <c r="I102" i="3"/>
  <c r="K102" i="3"/>
  <c r="H102" i="3"/>
  <c r="E102" i="3"/>
  <c r="I107" i="3"/>
  <c r="E107" i="3"/>
  <c r="J107" i="3"/>
  <c r="K107" i="3"/>
  <c r="H107" i="3"/>
  <c r="I90" i="3"/>
  <c r="E90" i="3"/>
  <c r="H90" i="3"/>
  <c r="K90" i="3"/>
  <c r="J90" i="3"/>
  <c r="K76" i="3"/>
  <c r="I76" i="3"/>
  <c r="J76" i="3"/>
  <c r="E76" i="3"/>
  <c r="H76" i="3"/>
  <c r="H83" i="3"/>
  <c r="I83" i="3"/>
  <c r="J83" i="3"/>
  <c r="K83" i="3"/>
  <c r="E83" i="3"/>
  <c r="I82" i="3"/>
  <c r="E82" i="3"/>
  <c r="J82" i="3"/>
  <c r="K82" i="3"/>
  <c r="H82" i="3"/>
  <c r="E100" i="3"/>
  <c r="H100" i="3"/>
  <c r="J100" i="3"/>
  <c r="I100" i="3"/>
  <c r="K100" i="3"/>
  <c r="E116" i="3"/>
  <c r="H116" i="3"/>
  <c r="K116" i="3"/>
  <c r="J116" i="3"/>
  <c r="I116" i="3"/>
  <c r="J79" i="3"/>
  <c r="E79" i="3"/>
  <c r="J115" i="3"/>
  <c r="H115" i="3"/>
  <c r="K115" i="3"/>
  <c r="I115" i="3"/>
  <c r="E115" i="3"/>
  <c r="H79" i="3"/>
  <c r="J78" i="3"/>
  <c r="H78" i="3"/>
  <c r="K78" i="3"/>
  <c r="I78" i="3"/>
  <c r="E78" i="3"/>
  <c r="E48" i="5"/>
  <c r="E47" i="5"/>
  <c r="E43" i="4" l="1"/>
  <c r="E42" i="4"/>
  <c r="E41" i="4"/>
  <c r="E52" i="5"/>
  <c r="E51" i="5"/>
  <c r="E50" i="5"/>
  <c r="E46" i="4" l="1"/>
  <c r="E45" i="4"/>
  <c r="E44" i="4"/>
  <c r="E53" i="5"/>
  <c r="E55" i="5"/>
  <c r="E54" i="5"/>
  <c r="E56" i="5" l="1"/>
  <c r="E61" i="5" s="1"/>
  <c r="E58" i="5"/>
  <c r="E57" i="5"/>
  <c r="E49" i="4"/>
  <c r="E48" i="4"/>
  <c r="E47" i="4"/>
  <c r="E60" i="5" l="1"/>
  <c r="E63" i="5" s="1"/>
  <c r="E59" i="5"/>
  <c r="E51" i="4"/>
  <c r="E50" i="4"/>
  <c r="E52" i="4"/>
  <c r="E64" i="5" l="1"/>
  <c r="E62" i="5"/>
  <c r="E53" i="4"/>
  <c r="E54" i="4"/>
  <c r="E55" i="4"/>
  <c r="E56" i="4" l="1"/>
  <c r="E57" i="4"/>
  <c r="E58" i="4"/>
  <c r="E61" i="4" l="1"/>
  <c r="E59" i="4"/>
  <c r="E60" i="4"/>
  <c r="E62" i="4" l="1"/>
  <c r="E64" i="4"/>
  <c r="E63" i="4"/>
</calcChain>
</file>

<file path=xl/sharedStrings.xml><?xml version="1.0" encoding="utf-8"?>
<sst xmlns="http://schemas.openxmlformats.org/spreadsheetml/2006/main" count="140" uniqueCount="38">
  <si>
    <t>Uhrzeit:</t>
  </si>
  <si>
    <t>Uhr</t>
  </si>
  <si>
    <t>x</t>
  </si>
  <si>
    <t>Wechselzeit:</t>
  </si>
  <si>
    <t>Teilnehmende Mannschaften</t>
  </si>
  <si>
    <t>Mannschaften</t>
  </si>
  <si>
    <t>Mannschaft 1</t>
  </si>
  <si>
    <t>Mannschaft 2</t>
  </si>
  <si>
    <t>Mannschaft 3</t>
  </si>
  <si>
    <t>Mannschaft 4</t>
  </si>
  <si>
    <t>Mannschaft 5</t>
  </si>
  <si>
    <t>Mannschaft 6</t>
  </si>
  <si>
    <t>Mannschaft 7</t>
  </si>
  <si>
    <t>Mannschaft 8</t>
  </si>
  <si>
    <t>Mannschaft 9</t>
  </si>
  <si>
    <t>Spielplan</t>
  </si>
  <si>
    <t>Uhrzeit</t>
  </si>
  <si>
    <t>Spielpaarung</t>
  </si>
  <si>
    <t>Ergebnis</t>
  </si>
  <si>
    <t>g</t>
  </si>
  <si>
    <t>u</t>
  </si>
  <si>
    <t>v</t>
  </si>
  <si>
    <t>-</t>
  </si>
  <si>
    <t>+</t>
  </si>
  <si>
    <t>Punkte</t>
  </si>
  <si>
    <t>diff.</t>
  </si>
  <si>
    <t>Spiele</t>
  </si>
  <si>
    <t>1.</t>
  </si>
  <si>
    <t>2.</t>
  </si>
  <si>
    <t>F-Junioren Spieltag</t>
  </si>
  <si>
    <t>TSV Böbingen</t>
  </si>
  <si>
    <t>Spieltag</t>
  </si>
  <si>
    <t>Sportplatz in Böbingen</t>
  </si>
  <si>
    <t>Feld 3 und 4 spielen 3:3 auf 4 Mini-Tore</t>
  </si>
  <si>
    <t>Feld 1 spielen 4:4 auf E-Junioren Tore</t>
  </si>
  <si>
    <t>Feld</t>
  </si>
  <si>
    <t>Bei Ende hier alle Mannschaften 6 Spiele</t>
  </si>
  <si>
    <t>Bei Ende hier alle Mannschaften 8 Spiele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</si>
</sst>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\ &quot;:&quot;"/>
    <numFmt numFmtId="165" formatCode="0\ &quot;min&quot;"/>
    <numFmt numFmtId="166" formatCode=";;;"/>
    <numFmt numFmtId="167" formatCode="&quot;Am&quot;\ dddd\,\ dd/\ mmmm\ yyyy"/>
  </numFmts>
  <fonts count="19" x14ac:knownFonts="1">
    <font>
      <sz val="10"/>
      <name val="Arial"/>
    </font>
    <font>
      <sz val="8"/>
      <name val="Arial"/>
      <family val="2"/>
    </font>
    <font>
      <sz val="10"/>
      <color indexed="8"/>
      <name val="Arial"/>
      <family val="2"/>
    </font>
    <font>
      <sz val="22"/>
      <name val="Comic Sans MS"/>
      <family val="4"/>
    </font>
    <font>
      <sz val="18"/>
      <name val="Comic Sans MS"/>
      <family val="4"/>
    </font>
    <font>
      <sz val="12"/>
      <color indexed="22"/>
      <name val="Comic Sans MS"/>
      <family val="4"/>
    </font>
    <font>
      <sz val="12"/>
      <name val="Arial"/>
      <family val="2"/>
    </font>
    <font>
      <b/>
      <sz val="11"/>
      <name val="Arial"/>
      <family val="2"/>
    </font>
    <font>
      <b/>
      <sz val="11"/>
      <color indexed="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color indexed="8"/>
      <name val="Arial"/>
      <family val="2"/>
    </font>
    <font>
      <sz val="9"/>
      <color indexed="8"/>
      <name val="Arial"/>
      <family val="2"/>
    </font>
    <font>
      <b/>
      <sz val="8"/>
      <color indexed="8"/>
      <name val="Arial"/>
      <family val="2"/>
    </font>
    <font>
      <b/>
      <sz val="12"/>
      <name val="Arial"/>
      <family val="2"/>
    </font>
    <font>
      <sz val="8"/>
      <color indexed="8"/>
      <name val="Arial"/>
      <family val="2"/>
    </font>
    <font>
      <sz val="11"/>
      <color indexed="10"/>
      <name val="Arial"/>
      <family val="2"/>
    </font>
    <font>
      <sz val="11"/>
      <color indexed="8"/>
      <name val="Arial"/>
      <family val="2"/>
    </font>
    <font>
      <b/>
      <u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</fills>
  <borders count="3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2">
    <xf numFmtId="0" fontId="0" fillId="0" borderId="0" xfId="0"/>
    <xf numFmtId="0" fontId="0" fillId="0" borderId="0" xfId="0" applyAlignment="1" applyProtection="1">
      <alignment vertical="center"/>
      <protection hidden="1"/>
    </xf>
    <xf numFmtId="0" fontId="2" fillId="0" borderId="0" xfId="0" applyFont="1" applyAlignment="1" applyProtection="1">
      <alignment vertical="center"/>
      <protection hidden="1"/>
    </xf>
    <xf numFmtId="0" fontId="3" fillId="0" borderId="0" xfId="0" applyFont="1" applyAlignment="1" applyProtection="1">
      <alignment vertical="center"/>
      <protection hidden="1"/>
    </xf>
    <xf numFmtId="0" fontId="4" fillId="0" borderId="0" xfId="0" applyFont="1" applyAlignment="1" applyProtection="1">
      <alignment vertical="center"/>
      <protection hidden="1"/>
    </xf>
    <xf numFmtId="0" fontId="6" fillId="0" borderId="0" xfId="0" applyFont="1" applyAlignment="1" applyProtection="1">
      <alignment vertical="center"/>
      <protection hidden="1"/>
    </xf>
    <xf numFmtId="167" fontId="7" fillId="0" borderId="0" xfId="0" applyNumberFormat="1" applyFont="1" applyAlignment="1" applyProtection="1">
      <alignment vertical="center"/>
      <protection hidden="1"/>
    </xf>
    <xf numFmtId="0" fontId="7" fillId="0" borderId="0" xfId="0" applyFont="1" applyAlignment="1" applyProtection="1">
      <alignment vertical="center"/>
      <protection hidden="1"/>
    </xf>
    <xf numFmtId="0" fontId="10" fillId="0" borderId="0" xfId="0" applyFont="1" applyAlignment="1" applyProtection="1">
      <alignment vertical="center"/>
      <protection hidden="1"/>
    </xf>
    <xf numFmtId="0" fontId="11" fillId="0" borderId="0" xfId="0" applyFont="1" applyAlignment="1" applyProtection="1">
      <alignment vertical="center"/>
      <protection hidden="1"/>
    </xf>
    <xf numFmtId="0" fontId="2" fillId="0" borderId="0" xfId="0" applyFont="1" applyAlignment="1" applyProtection="1">
      <alignment horizontal="center" vertical="center"/>
      <protection hidden="1"/>
    </xf>
    <xf numFmtId="0" fontId="12" fillId="0" borderId="0" xfId="0" applyFont="1" applyAlignment="1" applyProtection="1">
      <alignment horizontal="center" vertical="center"/>
      <protection hidden="1"/>
    </xf>
    <xf numFmtId="0" fontId="15" fillId="0" borderId="0" xfId="0" applyFont="1" applyAlignment="1" applyProtection="1">
      <alignment horizontal="center" vertical="center"/>
      <protection hidden="1"/>
    </xf>
    <xf numFmtId="0" fontId="13" fillId="0" borderId="0" xfId="0" applyFont="1" applyAlignment="1" applyProtection="1">
      <alignment horizontal="center" vertical="center"/>
      <protection hidden="1"/>
    </xf>
    <xf numFmtId="0" fontId="16" fillId="0" borderId="0" xfId="0" applyFont="1" applyAlignment="1" applyProtection="1">
      <alignment vertical="center"/>
      <protection hidden="1"/>
    </xf>
    <xf numFmtId="0" fontId="17" fillId="0" borderId="0" xfId="0" applyFont="1" applyAlignment="1" applyProtection="1">
      <alignment vertical="center"/>
      <protection hidden="1"/>
    </xf>
    <xf numFmtId="166" fontId="10" fillId="0" borderId="0" xfId="0" applyNumberFormat="1" applyFont="1" applyAlignment="1" applyProtection="1">
      <alignment vertical="center"/>
      <protection hidden="1"/>
    </xf>
    <xf numFmtId="0" fontId="10" fillId="0" borderId="0" xfId="0" applyFont="1" applyAlignment="1" applyProtection="1">
      <alignment horizontal="left" vertical="center" shrinkToFit="1"/>
      <protection hidden="1"/>
    </xf>
    <xf numFmtId="0" fontId="10" fillId="0" borderId="4" xfId="0" applyFont="1" applyBorder="1" applyAlignment="1" applyProtection="1">
      <alignment vertical="center"/>
      <protection hidden="1"/>
    </xf>
    <xf numFmtId="0" fontId="17" fillId="0" borderId="0" xfId="0" applyFont="1" applyAlignment="1" applyProtection="1">
      <alignment horizontal="centerContinuous" vertical="center"/>
      <protection hidden="1"/>
    </xf>
    <xf numFmtId="0" fontId="17" fillId="0" borderId="0" xfId="0" applyFont="1" applyAlignment="1" applyProtection="1">
      <alignment horizontal="center" vertical="center"/>
      <protection hidden="1"/>
    </xf>
    <xf numFmtId="0" fontId="10" fillId="0" borderId="0" xfId="0" applyFont="1" applyAlignment="1" applyProtection="1">
      <alignment horizontal="center" vertical="center"/>
      <protection hidden="1"/>
    </xf>
    <xf numFmtId="20" fontId="10" fillId="0" borderId="0" xfId="0" applyNumberFormat="1" applyFont="1" applyAlignment="1" applyProtection="1">
      <alignment horizontal="center" vertical="center"/>
      <protection hidden="1"/>
    </xf>
    <xf numFmtId="0" fontId="18" fillId="0" borderId="0" xfId="0" applyFont="1" applyAlignment="1" applyProtection="1">
      <alignment vertical="center"/>
      <protection hidden="1"/>
    </xf>
    <xf numFmtId="0" fontId="10" fillId="0" borderId="3" xfId="0" applyFont="1" applyBorder="1" applyAlignment="1" applyProtection="1">
      <alignment horizontal="center" vertical="center"/>
      <protection hidden="1"/>
    </xf>
    <xf numFmtId="0" fontId="10" fillId="0" borderId="1" xfId="0" applyFont="1" applyBorder="1" applyAlignment="1" applyProtection="1">
      <alignment horizontal="center" vertical="center"/>
      <protection hidden="1"/>
    </xf>
    <xf numFmtId="0" fontId="10" fillId="0" borderId="2" xfId="0" applyFont="1" applyBorder="1" applyAlignment="1" applyProtection="1">
      <alignment horizontal="center" vertical="center"/>
      <protection hidden="1"/>
    </xf>
    <xf numFmtId="0" fontId="7" fillId="0" borderId="0" xfId="0" applyFont="1" applyAlignment="1" applyProtection="1">
      <alignment horizontal="center" vertical="center"/>
      <protection hidden="1"/>
    </xf>
    <xf numFmtId="0" fontId="5" fillId="0" borderId="0" xfId="0" applyFont="1" applyAlignment="1" applyProtection="1">
      <alignment vertical="center"/>
      <protection locked="0"/>
    </xf>
    <xf numFmtId="0" fontId="10" fillId="0" borderId="30" xfId="0" applyFont="1" applyBorder="1" applyAlignment="1" applyProtection="1">
      <alignment horizontal="center" vertical="center"/>
      <protection hidden="1"/>
    </xf>
    <xf numFmtId="0" fontId="10" fillId="0" borderId="34" xfId="0" applyFont="1" applyBorder="1" applyAlignment="1" applyProtection="1">
      <alignment horizontal="center" vertical="center"/>
      <protection hidden="1"/>
    </xf>
    <xf numFmtId="0" fontId="3" fillId="0" borderId="13" xfId="0" applyFont="1" applyBorder="1" applyAlignment="1" applyProtection="1">
      <alignment horizontal="center" vertical="center"/>
      <protection locked="0"/>
    </xf>
    <xf numFmtId="0" fontId="3" fillId="0" borderId="14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14" fillId="0" borderId="0" xfId="0" applyFont="1" applyAlignment="1" applyProtection="1">
      <alignment horizontal="center" vertical="center"/>
      <protection locked="0"/>
    </xf>
    <xf numFmtId="167" fontId="7" fillId="0" borderId="0" xfId="0" applyNumberFormat="1" applyFont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14" fillId="0" borderId="24" xfId="0" applyFont="1" applyBorder="1" applyAlignment="1" applyProtection="1">
      <alignment horizontal="center" vertical="center"/>
      <protection hidden="1"/>
    </xf>
    <xf numFmtId="0" fontId="14" fillId="0" borderId="5" xfId="0" applyFont="1" applyBorder="1" applyAlignment="1" applyProtection="1">
      <alignment horizontal="center" vertical="center"/>
      <protection hidden="1"/>
    </xf>
    <xf numFmtId="0" fontId="14" fillId="0" borderId="27" xfId="0" applyFont="1" applyBorder="1" applyAlignment="1" applyProtection="1">
      <alignment horizontal="center" vertical="center"/>
      <protection hidden="1"/>
    </xf>
    <xf numFmtId="0" fontId="14" fillId="0" borderId="25" xfId="0" applyFont="1" applyBorder="1" applyAlignment="1" applyProtection="1">
      <alignment horizontal="center" vertical="center"/>
      <protection hidden="1"/>
    </xf>
    <xf numFmtId="0" fontId="14" fillId="0" borderId="26" xfId="0" applyFont="1" applyBorder="1" applyAlignment="1" applyProtection="1">
      <alignment horizontal="center" vertical="center"/>
      <protection hidden="1"/>
    </xf>
    <xf numFmtId="0" fontId="14" fillId="0" borderId="28" xfId="0" applyFont="1" applyBorder="1" applyAlignment="1" applyProtection="1">
      <alignment horizontal="center" vertical="center"/>
      <protection hidden="1"/>
    </xf>
    <xf numFmtId="0" fontId="7" fillId="0" borderId="0" xfId="0" applyFont="1" applyAlignment="1" applyProtection="1">
      <alignment horizontal="right" vertical="center"/>
      <protection hidden="1"/>
    </xf>
    <xf numFmtId="165" fontId="7" fillId="0" borderId="0" xfId="0" applyNumberFormat="1" applyFont="1" applyAlignment="1" applyProtection="1">
      <alignment horizontal="center" vertical="center"/>
      <protection locked="0"/>
    </xf>
    <xf numFmtId="20" fontId="7" fillId="0" borderId="0" xfId="0" applyNumberFormat="1" applyFont="1" applyAlignment="1" applyProtection="1">
      <alignment horizontal="center" vertical="center"/>
      <protection locked="0"/>
    </xf>
    <xf numFmtId="165" fontId="7" fillId="0" borderId="0" xfId="0" applyNumberFormat="1" applyFont="1" applyAlignment="1" applyProtection="1">
      <alignment horizontal="left" vertical="center"/>
      <protection locked="0"/>
    </xf>
    <xf numFmtId="0" fontId="8" fillId="0" borderId="0" xfId="0" applyFont="1" applyAlignment="1" applyProtection="1">
      <alignment horizontal="right" vertical="center"/>
      <protection hidden="1"/>
    </xf>
    <xf numFmtId="0" fontId="10" fillId="0" borderId="11" xfId="0" applyFont="1" applyBorder="1" applyAlignment="1" applyProtection="1">
      <alignment horizontal="left" vertical="center" shrinkToFit="1"/>
      <protection locked="0"/>
    </xf>
    <xf numFmtId="0" fontId="10" fillId="0" borderId="1" xfId="0" applyFont="1" applyBorder="1" applyAlignment="1" applyProtection="1">
      <alignment horizontal="left" vertical="center" shrinkToFit="1"/>
      <protection locked="0"/>
    </xf>
    <xf numFmtId="0" fontId="10" fillId="0" borderId="12" xfId="0" applyFont="1" applyBorder="1" applyAlignment="1" applyProtection="1">
      <alignment horizontal="left" vertical="center" shrinkToFit="1"/>
      <protection locked="0"/>
    </xf>
    <xf numFmtId="0" fontId="10" fillId="0" borderId="9" xfId="0" applyFont="1" applyBorder="1" applyAlignment="1" applyProtection="1">
      <alignment horizontal="left" vertical="center" shrinkToFit="1"/>
      <protection locked="0"/>
    </xf>
    <xf numFmtId="0" fontId="10" fillId="0" borderId="3" xfId="0" applyFont="1" applyBorder="1" applyAlignment="1" applyProtection="1">
      <alignment horizontal="left" vertical="center" shrinkToFit="1"/>
      <protection locked="0"/>
    </xf>
    <xf numFmtId="0" fontId="10" fillId="0" borderId="10" xfId="0" applyFont="1" applyBorder="1" applyAlignment="1" applyProtection="1">
      <alignment horizontal="left" vertical="center" shrinkToFit="1"/>
      <protection locked="0"/>
    </xf>
    <xf numFmtId="0" fontId="10" fillId="2" borderId="7" xfId="0" applyFont="1" applyFill="1" applyBorder="1" applyAlignment="1" applyProtection="1">
      <alignment horizontal="center" vertical="center"/>
      <protection hidden="1"/>
    </xf>
    <xf numFmtId="0" fontId="10" fillId="2" borderId="2" xfId="0" applyFont="1" applyFill="1" applyBorder="1" applyAlignment="1" applyProtection="1">
      <alignment horizontal="center" vertical="center"/>
      <protection hidden="1"/>
    </xf>
    <xf numFmtId="0" fontId="10" fillId="2" borderId="8" xfId="0" applyFont="1" applyFill="1" applyBorder="1" applyAlignment="1" applyProtection="1">
      <alignment horizontal="center" vertical="center"/>
      <protection hidden="1"/>
    </xf>
    <xf numFmtId="0" fontId="10" fillId="0" borderId="2" xfId="0" applyFont="1" applyBorder="1" applyAlignment="1" applyProtection="1">
      <alignment horizontal="center" vertical="center"/>
      <protection locked="0"/>
    </xf>
    <xf numFmtId="0" fontId="10" fillId="0" borderId="11" xfId="0" applyFont="1" applyBorder="1" applyAlignment="1" applyProtection="1">
      <alignment horizontal="center" vertical="center"/>
      <protection hidden="1"/>
    </xf>
    <xf numFmtId="0" fontId="10" fillId="0" borderId="1" xfId="0" applyFont="1" applyBorder="1" applyAlignment="1" applyProtection="1">
      <alignment horizontal="center" vertical="center"/>
      <protection hidden="1"/>
    </xf>
    <xf numFmtId="20" fontId="10" fillId="0" borderId="17" xfId="0" applyNumberFormat="1" applyFont="1" applyBorder="1" applyAlignment="1" applyProtection="1">
      <alignment horizontal="center" vertical="center"/>
      <protection hidden="1"/>
    </xf>
    <xf numFmtId="20" fontId="10" fillId="0" borderId="1" xfId="0" applyNumberFormat="1" applyFont="1" applyBorder="1" applyAlignment="1" applyProtection="1">
      <alignment horizontal="center" vertical="center"/>
      <protection hidden="1"/>
    </xf>
    <xf numFmtId="20" fontId="10" fillId="0" borderId="6" xfId="0" applyNumberFormat="1" applyFont="1" applyBorder="1" applyAlignment="1" applyProtection="1">
      <alignment horizontal="center" vertical="center"/>
      <protection hidden="1"/>
    </xf>
    <xf numFmtId="0" fontId="10" fillId="0" borderId="17" xfId="0" applyFont="1" applyBorder="1" applyAlignment="1" applyProtection="1">
      <alignment horizontal="left" vertical="center" shrinkToFit="1"/>
      <protection hidden="1"/>
    </xf>
    <xf numFmtId="0" fontId="10" fillId="0" borderId="1" xfId="0" applyFont="1" applyBorder="1" applyAlignment="1" applyProtection="1">
      <alignment horizontal="left" vertical="center" shrinkToFit="1"/>
      <protection hidden="1"/>
    </xf>
    <xf numFmtId="0" fontId="10" fillId="0" borderId="6" xfId="0" applyFont="1" applyBorder="1" applyAlignment="1" applyProtection="1">
      <alignment horizontal="left" vertical="center" shrinkToFit="1"/>
      <protection hidden="1"/>
    </xf>
    <xf numFmtId="164" fontId="10" fillId="0" borderId="17" xfId="0" applyNumberFormat="1" applyFont="1" applyBorder="1" applyAlignment="1" applyProtection="1">
      <alignment horizontal="right" vertical="center"/>
      <protection locked="0"/>
    </xf>
    <xf numFmtId="164" fontId="10" fillId="0" borderId="1" xfId="0" applyNumberFormat="1" applyFont="1" applyBorder="1" applyAlignment="1" applyProtection="1">
      <alignment horizontal="right" vertical="center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0" fontId="10" fillId="0" borderId="5" xfId="0" applyFont="1" applyBorder="1" applyAlignment="1" applyProtection="1">
      <alignment horizontal="left" vertical="center" shrinkToFit="1"/>
      <protection locked="0"/>
    </xf>
    <xf numFmtId="0" fontId="9" fillId="2" borderId="21" xfId="0" applyFont="1" applyFill="1" applyBorder="1" applyAlignment="1" applyProtection="1">
      <alignment horizontal="center" vertical="center"/>
      <protection hidden="1"/>
    </xf>
    <xf numFmtId="0" fontId="9" fillId="2" borderId="20" xfId="0" applyFont="1" applyFill="1" applyBorder="1" applyAlignment="1" applyProtection="1">
      <alignment horizontal="center" vertical="center"/>
      <protection hidden="1"/>
    </xf>
    <xf numFmtId="0" fontId="9" fillId="2" borderId="22" xfId="0" applyFont="1" applyFill="1" applyBorder="1" applyAlignment="1" applyProtection="1">
      <alignment horizontal="center" vertical="center"/>
      <protection hidden="1"/>
    </xf>
    <xf numFmtId="0" fontId="9" fillId="2" borderId="23" xfId="0" applyFont="1" applyFill="1" applyBorder="1" applyAlignment="1" applyProtection="1">
      <alignment horizontal="center" vertical="center"/>
      <protection hidden="1"/>
    </xf>
    <xf numFmtId="0" fontId="10" fillId="0" borderId="19" xfId="0" applyFont="1" applyBorder="1" applyAlignment="1" applyProtection="1">
      <alignment horizontal="left" vertical="center" shrinkToFit="1"/>
      <protection hidden="1"/>
    </xf>
    <xf numFmtId="0" fontId="10" fillId="0" borderId="2" xfId="0" applyFont="1" applyBorder="1" applyAlignment="1" applyProtection="1">
      <alignment horizontal="left" vertical="center" shrinkToFit="1"/>
      <protection hidden="1"/>
    </xf>
    <xf numFmtId="0" fontId="10" fillId="0" borderId="18" xfId="0" applyFont="1" applyBorder="1" applyAlignment="1" applyProtection="1">
      <alignment horizontal="left" vertical="center" shrinkToFit="1"/>
      <protection hidden="1"/>
    </xf>
    <xf numFmtId="164" fontId="10" fillId="0" borderId="19" xfId="0" applyNumberFormat="1" applyFont="1" applyBorder="1" applyAlignment="1" applyProtection="1">
      <alignment horizontal="right" vertical="center"/>
      <protection locked="0"/>
    </xf>
    <xf numFmtId="164" fontId="10" fillId="0" borderId="2" xfId="0" applyNumberFormat="1" applyFont="1" applyBorder="1" applyAlignment="1" applyProtection="1">
      <alignment horizontal="right" vertical="center"/>
      <protection locked="0"/>
    </xf>
    <xf numFmtId="0" fontId="10" fillId="0" borderId="7" xfId="0" applyFont="1" applyBorder="1" applyAlignment="1" applyProtection="1">
      <alignment horizontal="center" vertical="center"/>
      <protection hidden="1"/>
    </xf>
    <xf numFmtId="0" fontId="10" fillId="0" borderId="2" xfId="0" applyFont="1" applyBorder="1" applyAlignment="1" applyProtection="1">
      <alignment horizontal="center" vertical="center"/>
      <protection hidden="1"/>
    </xf>
    <xf numFmtId="0" fontId="10" fillId="0" borderId="8" xfId="0" applyFont="1" applyBorder="1" applyAlignment="1" applyProtection="1">
      <alignment horizontal="center" vertical="center"/>
      <protection locked="0"/>
    </xf>
    <xf numFmtId="0" fontId="10" fillId="0" borderId="9" xfId="0" applyFont="1" applyBorder="1" applyAlignment="1" applyProtection="1">
      <alignment horizontal="center" vertical="center"/>
      <protection hidden="1"/>
    </xf>
    <xf numFmtId="0" fontId="10" fillId="0" borderId="3" xfId="0" applyFont="1" applyBorder="1" applyAlignment="1" applyProtection="1">
      <alignment horizontal="center" vertical="center"/>
      <protection hidden="1"/>
    </xf>
    <xf numFmtId="20" fontId="10" fillId="0" borderId="15" xfId="0" applyNumberFormat="1" applyFont="1" applyBorder="1" applyAlignment="1" applyProtection="1">
      <alignment horizontal="center" vertical="center"/>
      <protection hidden="1"/>
    </xf>
    <xf numFmtId="20" fontId="10" fillId="0" borderId="3" xfId="0" applyNumberFormat="1" applyFont="1" applyBorder="1" applyAlignment="1" applyProtection="1">
      <alignment horizontal="center" vertical="center"/>
      <protection hidden="1"/>
    </xf>
    <xf numFmtId="20" fontId="10" fillId="0" borderId="16" xfId="0" applyNumberFormat="1" applyFont="1" applyBorder="1" applyAlignment="1" applyProtection="1">
      <alignment horizontal="center" vertical="center"/>
      <protection hidden="1"/>
    </xf>
    <xf numFmtId="0" fontId="10" fillId="0" borderId="15" xfId="0" applyFont="1" applyBorder="1" applyAlignment="1" applyProtection="1">
      <alignment horizontal="left" vertical="center" shrinkToFit="1"/>
      <protection hidden="1"/>
    </xf>
    <xf numFmtId="0" fontId="10" fillId="0" borderId="3" xfId="0" applyFont="1" applyBorder="1" applyAlignment="1" applyProtection="1">
      <alignment horizontal="left" vertical="center" shrinkToFit="1"/>
      <protection hidden="1"/>
    </xf>
    <xf numFmtId="0" fontId="10" fillId="0" borderId="16" xfId="0" applyFont="1" applyBorder="1" applyAlignment="1" applyProtection="1">
      <alignment horizontal="left" vertical="center" shrinkToFit="1"/>
      <protection hidden="1"/>
    </xf>
    <xf numFmtId="164" fontId="10" fillId="0" borderId="15" xfId="0" applyNumberFormat="1" applyFont="1" applyBorder="1" applyAlignment="1" applyProtection="1">
      <alignment horizontal="right" vertical="center"/>
      <protection locked="0"/>
    </xf>
    <xf numFmtId="164" fontId="10" fillId="0" borderId="3" xfId="0" applyNumberFormat="1" applyFont="1" applyBorder="1" applyAlignment="1" applyProtection="1">
      <alignment horizontal="right" vertical="center"/>
      <protection locked="0"/>
    </xf>
    <xf numFmtId="0" fontId="10" fillId="0" borderId="3" xfId="0" applyFont="1" applyBorder="1" applyAlignment="1" applyProtection="1">
      <alignment horizontal="center" vertical="center"/>
      <protection locked="0"/>
    </xf>
    <xf numFmtId="0" fontId="10" fillId="0" borderId="10" xfId="0" applyFont="1" applyBorder="1" applyAlignment="1" applyProtection="1">
      <alignment horizontal="center" vertical="center"/>
      <protection locked="0"/>
    </xf>
    <xf numFmtId="0" fontId="10" fillId="0" borderId="16" xfId="0" applyFont="1" applyBorder="1" applyAlignment="1" applyProtection="1">
      <alignment horizontal="center" vertical="center"/>
      <protection hidden="1"/>
    </xf>
    <xf numFmtId="0" fontId="10" fillId="0" borderId="12" xfId="0" applyFont="1" applyBorder="1" applyAlignment="1" applyProtection="1">
      <alignment horizontal="center" vertical="center"/>
      <protection locked="0"/>
    </xf>
    <xf numFmtId="0" fontId="10" fillId="0" borderId="29" xfId="0" applyFont="1" applyBorder="1" applyAlignment="1" applyProtection="1">
      <alignment horizontal="center" vertical="center"/>
      <protection hidden="1"/>
    </xf>
    <xf numFmtId="0" fontId="10" fillId="0" borderId="30" xfId="0" applyFont="1" applyBorder="1" applyAlignment="1" applyProtection="1">
      <alignment horizontal="center" vertical="center"/>
      <protection hidden="1"/>
    </xf>
    <xf numFmtId="20" fontId="10" fillId="0" borderId="31" xfId="0" applyNumberFormat="1" applyFont="1" applyBorder="1" applyAlignment="1" applyProtection="1">
      <alignment horizontal="center" vertical="center"/>
      <protection hidden="1"/>
    </xf>
    <xf numFmtId="20" fontId="10" fillId="0" borderId="30" xfId="0" applyNumberFormat="1" applyFont="1" applyBorder="1" applyAlignment="1" applyProtection="1">
      <alignment horizontal="center" vertical="center"/>
      <protection hidden="1"/>
    </xf>
    <xf numFmtId="20" fontId="10" fillId="0" borderId="32" xfId="0" applyNumberFormat="1" applyFont="1" applyBorder="1" applyAlignment="1" applyProtection="1">
      <alignment horizontal="center" vertical="center"/>
      <protection hidden="1"/>
    </xf>
    <xf numFmtId="0" fontId="10" fillId="0" borderId="31" xfId="0" applyFont="1" applyBorder="1" applyAlignment="1" applyProtection="1">
      <alignment horizontal="left" vertical="center" shrinkToFit="1"/>
      <protection hidden="1"/>
    </xf>
    <xf numFmtId="0" fontId="10" fillId="0" borderId="30" xfId="0" applyFont="1" applyBorder="1" applyAlignment="1" applyProtection="1">
      <alignment horizontal="left" vertical="center" shrinkToFit="1"/>
      <protection hidden="1"/>
    </xf>
    <xf numFmtId="0" fontId="10" fillId="0" borderId="32" xfId="0" applyFont="1" applyBorder="1" applyAlignment="1" applyProtection="1">
      <alignment horizontal="left" vertical="center" shrinkToFit="1"/>
      <protection hidden="1"/>
    </xf>
    <xf numFmtId="164" fontId="10" fillId="0" borderId="31" xfId="0" applyNumberFormat="1" applyFont="1" applyBorder="1" applyAlignment="1" applyProtection="1">
      <alignment horizontal="right" vertical="center"/>
      <protection locked="0"/>
    </xf>
    <xf numFmtId="164" fontId="10" fillId="0" borderId="30" xfId="0" applyNumberFormat="1" applyFont="1" applyBorder="1" applyAlignment="1" applyProtection="1">
      <alignment horizontal="right" vertical="center"/>
      <protection locked="0"/>
    </xf>
    <xf numFmtId="0" fontId="10" fillId="0" borderId="30" xfId="0" applyFont="1" applyBorder="1" applyAlignment="1" applyProtection="1">
      <alignment horizontal="center" vertical="center"/>
      <protection locked="0"/>
    </xf>
    <xf numFmtId="0" fontId="10" fillId="0" borderId="38" xfId="0" applyFont="1" applyBorder="1" applyAlignment="1" applyProtection="1">
      <alignment horizontal="center" vertical="center"/>
      <protection locked="0"/>
    </xf>
    <xf numFmtId="0" fontId="10" fillId="0" borderId="33" xfId="0" applyFont="1" applyBorder="1" applyAlignment="1" applyProtection="1">
      <alignment horizontal="center" vertical="center"/>
      <protection hidden="1"/>
    </xf>
    <xf numFmtId="0" fontId="10" fillId="0" borderId="34" xfId="0" applyFont="1" applyBorder="1" applyAlignment="1" applyProtection="1">
      <alignment horizontal="center" vertical="center"/>
      <protection hidden="1"/>
    </xf>
    <xf numFmtId="20" fontId="10" fillId="0" borderId="35" xfId="0" applyNumberFormat="1" applyFont="1" applyBorder="1" applyAlignment="1" applyProtection="1">
      <alignment horizontal="center" vertical="center"/>
      <protection hidden="1"/>
    </xf>
    <xf numFmtId="20" fontId="10" fillId="0" borderId="34" xfId="0" applyNumberFormat="1" applyFont="1" applyBorder="1" applyAlignment="1" applyProtection="1">
      <alignment horizontal="center" vertical="center"/>
      <protection hidden="1"/>
    </xf>
    <xf numFmtId="20" fontId="10" fillId="0" borderId="36" xfId="0" applyNumberFormat="1" applyFont="1" applyBorder="1" applyAlignment="1" applyProtection="1">
      <alignment horizontal="center" vertical="center"/>
      <protection hidden="1"/>
    </xf>
    <xf numFmtId="0" fontId="10" fillId="0" borderId="35" xfId="0" applyFont="1" applyBorder="1" applyAlignment="1" applyProtection="1">
      <alignment horizontal="left" vertical="center" shrinkToFit="1"/>
      <protection hidden="1"/>
    </xf>
    <xf numFmtId="0" fontId="10" fillId="0" borderId="34" xfId="0" applyFont="1" applyBorder="1" applyAlignment="1" applyProtection="1">
      <alignment horizontal="left" vertical="center" shrinkToFit="1"/>
      <protection hidden="1"/>
    </xf>
    <xf numFmtId="0" fontId="10" fillId="0" borderId="36" xfId="0" applyFont="1" applyBorder="1" applyAlignment="1" applyProtection="1">
      <alignment horizontal="left" vertical="center" shrinkToFit="1"/>
      <protection hidden="1"/>
    </xf>
    <xf numFmtId="164" fontId="10" fillId="0" borderId="35" xfId="0" applyNumberFormat="1" applyFont="1" applyBorder="1" applyAlignment="1" applyProtection="1">
      <alignment horizontal="right" vertical="center"/>
      <protection locked="0"/>
    </xf>
    <xf numFmtId="164" fontId="10" fillId="0" borderId="34" xfId="0" applyNumberFormat="1" applyFont="1" applyBorder="1" applyAlignment="1" applyProtection="1">
      <alignment horizontal="right" vertical="center"/>
      <protection locked="0"/>
    </xf>
    <xf numFmtId="0" fontId="10" fillId="0" borderId="34" xfId="0" applyFont="1" applyBorder="1" applyAlignment="1" applyProtection="1">
      <alignment horizontal="center" vertical="center"/>
      <protection locked="0"/>
    </xf>
    <xf numFmtId="20" fontId="10" fillId="0" borderId="19" xfId="0" applyNumberFormat="1" applyFont="1" applyBorder="1" applyAlignment="1" applyProtection="1">
      <alignment horizontal="center" vertical="center"/>
      <protection hidden="1"/>
    </xf>
    <xf numFmtId="20" fontId="10" fillId="0" borderId="2" xfId="0" applyNumberFormat="1" applyFont="1" applyBorder="1" applyAlignment="1" applyProtection="1">
      <alignment horizontal="center" vertical="center"/>
      <protection hidden="1"/>
    </xf>
    <xf numFmtId="20" fontId="10" fillId="0" borderId="18" xfId="0" applyNumberFormat="1" applyFont="1" applyBorder="1" applyAlignment="1" applyProtection="1">
      <alignment horizontal="center" vertical="center"/>
      <protection hidden="1"/>
    </xf>
    <xf numFmtId="164" fontId="10" fillId="3" borderId="31" xfId="0" applyNumberFormat="1" applyFont="1" applyFill="1" applyBorder="1" applyAlignment="1" applyProtection="1">
      <alignment horizontal="right" vertical="center"/>
      <protection locked="0"/>
    </xf>
    <xf numFmtId="164" fontId="10" fillId="3" borderId="30" xfId="0" applyNumberFormat="1" applyFont="1" applyFill="1" applyBorder="1" applyAlignment="1" applyProtection="1">
      <alignment horizontal="right" vertical="center"/>
      <protection locked="0"/>
    </xf>
    <xf numFmtId="0" fontId="10" fillId="3" borderId="30" xfId="0" applyFont="1" applyFill="1" applyBorder="1" applyAlignment="1" applyProtection="1">
      <alignment horizontal="center" vertical="center"/>
      <protection locked="0"/>
    </xf>
    <xf numFmtId="0" fontId="10" fillId="3" borderId="38" xfId="0" applyFont="1" applyFill="1" applyBorder="1" applyAlignment="1" applyProtection="1">
      <alignment horizontal="center" vertical="center"/>
      <protection locked="0"/>
    </xf>
    <xf numFmtId="164" fontId="10" fillId="3" borderId="15" xfId="0" applyNumberFormat="1" applyFont="1" applyFill="1" applyBorder="1" applyAlignment="1" applyProtection="1">
      <alignment horizontal="right" vertical="center"/>
      <protection locked="0"/>
    </xf>
    <xf numFmtId="164" fontId="10" fillId="3" borderId="3" xfId="0" applyNumberFormat="1" applyFont="1" applyFill="1" applyBorder="1" applyAlignment="1" applyProtection="1">
      <alignment horizontal="right" vertical="center"/>
      <protection locked="0"/>
    </xf>
    <xf numFmtId="0" fontId="10" fillId="3" borderId="3" xfId="0" applyFont="1" applyFill="1" applyBorder="1" applyAlignment="1" applyProtection="1">
      <alignment horizontal="center" vertical="center"/>
      <protection locked="0"/>
    </xf>
    <xf numFmtId="0" fontId="10" fillId="3" borderId="10" xfId="0" applyFont="1" applyFill="1" applyBorder="1" applyAlignment="1" applyProtection="1">
      <alignment horizontal="center" vertical="center"/>
      <protection locked="0"/>
    </xf>
    <xf numFmtId="164" fontId="10" fillId="3" borderId="17" xfId="0" applyNumberFormat="1" applyFont="1" applyFill="1" applyBorder="1" applyAlignment="1" applyProtection="1">
      <alignment horizontal="right" vertical="center"/>
      <protection locked="0"/>
    </xf>
    <xf numFmtId="164" fontId="10" fillId="3" borderId="1" xfId="0" applyNumberFormat="1" applyFont="1" applyFill="1" applyBorder="1" applyAlignment="1" applyProtection="1">
      <alignment horizontal="right" vertical="center"/>
      <protection locked="0"/>
    </xf>
    <xf numFmtId="0" fontId="10" fillId="3" borderId="1" xfId="0" applyFont="1" applyFill="1" applyBorder="1" applyAlignment="1" applyProtection="1">
      <alignment horizontal="center" vertical="center"/>
      <protection locked="0"/>
    </xf>
    <xf numFmtId="0" fontId="10" fillId="3" borderId="12" xfId="0" applyFont="1" applyFill="1" applyBorder="1" applyAlignment="1" applyProtection="1">
      <alignment horizontal="center" vertical="center"/>
      <protection locked="0"/>
    </xf>
    <xf numFmtId="0" fontId="10" fillId="0" borderId="33" xfId="0" applyFont="1" applyBorder="1" applyAlignment="1" applyProtection="1">
      <alignment horizontal="left" vertical="center" shrinkToFit="1"/>
      <protection locked="0"/>
    </xf>
    <xf numFmtId="0" fontId="10" fillId="0" borderId="34" xfId="0" applyFont="1" applyBorder="1" applyAlignment="1" applyProtection="1">
      <alignment horizontal="left" vertical="center" shrinkToFit="1"/>
      <protection locked="0"/>
    </xf>
    <xf numFmtId="0" fontId="10" fillId="0" borderId="37" xfId="0" applyFont="1" applyBorder="1" applyAlignment="1" applyProtection="1">
      <alignment horizontal="left" vertical="center" shrinkToFit="1"/>
      <protection locked="0"/>
    </xf>
    <xf numFmtId="0" fontId="10" fillId="3" borderId="7" xfId="0" applyFont="1" applyFill="1" applyBorder="1" applyAlignment="1" applyProtection="1">
      <alignment horizontal="center" vertical="center"/>
      <protection hidden="1"/>
    </xf>
    <xf numFmtId="0" fontId="10" fillId="3" borderId="2" xfId="0" applyFont="1" applyFill="1" applyBorder="1" applyAlignment="1" applyProtection="1">
      <alignment horizontal="center" vertical="center"/>
      <protection hidden="1"/>
    </xf>
    <xf numFmtId="20" fontId="10" fillId="3" borderId="19" xfId="0" applyNumberFormat="1" applyFont="1" applyFill="1" applyBorder="1" applyAlignment="1" applyProtection="1">
      <alignment horizontal="center" vertical="center"/>
      <protection hidden="1"/>
    </xf>
    <xf numFmtId="20" fontId="10" fillId="3" borderId="2" xfId="0" applyNumberFormat="1" applyFont="1" applyFill="1" applyBorder="1" applyAlignment="1" applyProtection="1">
      <alignment horizontal="center" vertical="center"/>
      <protection hidden="1"/>
    </xf>
    <xf numFmtId="20" fontId="10" fillId="3" borderId="18" xfId="0" applyNumberFormat="1" applyFont="1" applyFill="1" applyBorder="1" applyAlignment="1" applyProtection="1">
      <alignment horizontal="center" vertical="center"/>
      <protection hidden="1"/>
    </xf>
    <xf numFmtId="0" fontId="10" fillId="3" borderId="19" xfId="0" applyFont="1" applyFill="1" applyBorder="1" applyAlignment="1" applyProtection="1">
      <alignment horizontal="left" vertical="center" shrinkToFit="1"/>
      <protection hidden="1"/>
    </xf>
    <xf numFmtId="0" fontId="10" fillId="3" borderId="2" xfId="0" applyFont="1" applyFill="1" applyBorder="1" applyAlignment="1" applyProtection="1">
      <alignment horizontal="left" vertical="center" shrinkToFit="1"/>
      <protection hidden="1"/>
    </xf>
    <xf numFmtId="0" fontId="10" fillId="3" borderId="2" xfId="0" applyFont="1" applyFill="1" applyBorder="1" applyAlignment="1" applyProtection="1">
      <alignment horizontal="center" vertical="center"/>
      <protection hidden="1"/>
    </xf>
    <xf numFmtId="0" fontId="10" fillId="3" borderId="18" xfId="0" applyFont="1" applyFill="1" applyBorder="1" applyAlignment="1" applyProtection="1">
      <alignment horizontal="left" vertical="center" shrinkToFit="1"/>
      <protection hidden="1"/>
    </xf>
    <xf numFmtId="164" fontId="10" fillId="3" borderId="19" xfId="0" applyNumberFormat="1" applyFont="1" applyFill="1" applyBorder="1" applyAlignment="1" applyProtection="1">
      <alignment horizontal="right" vertical="center"/>
      <protection locked="0"/>
    </xf>
    <xf numFmtId="164" fontId="10" fillId="3" borderId="2" xfId="0" applyNumberFormat="1" applyFont="1" applyFill="1" applyBorder="1" applyAlignment="1" applyProtection="1">
      <alignment horizontal="right" vertical="center"/>
      <protection locked="0"/>
    </xf>
    <xf numFmtId="0" fontId="10" fillId="3" borderId="2" xfId="0" applyFont="1" applyFill="1" applyBorder="1" applyAlignment="1" applyProtection="1">
      <alignment horizontal="center" vertical="center"/>
      <protection locked="0"/>
    </xf>
    <xf numFmtId="0" fontId="10" fillId="3" borderId="8" xfId="0" applyFont="1" applyFill="1" applyBorder="1" applyAlignment="1" applyProtection="1">
      <alignment horizontal="center" vertical="center"/>
      <protection locked="0"/>
    </xf>
    <xf numFmtId="0" fontId="10" fillId="3" borderId="29" xfId="0" applyFont="1" applyFill="1" applyBorder="1" applyAlignment="1" applyProtection="1">
      <alignment horizontal="center" vertical="center"/>
      <protection hidden="1"/>
    </xf>
    <xf numFmtId="0" fontId="10" fillId="3" borderId="30" xfId="0" applyFont="1" applyFill="1" applyBorder="1" applyAlignment="1" applyProtection="1">
      <alignment horizontal="center" vertical="center"/>
      <protection hidden="1"/>
    </xf>
    <xf numFmtId="20" fontId="10" fillId="3" borderId="31" xfId="0" applyNumberFormat="1" applyFont="1" applyFill="1" applyBorder="1" applyAlignment="1" applyProtection="1">
      <alignment horizontal="center" vertical="center"/>
      <protection hidden="1"/>
    </xf>
    <xf numFmtId="20" fontId="10" fillId="3" borderId="30" xfId="0" applyNumberFormat="1" applyFont="1" applyFill="1" applyBorder="1" applyAlignment="1" applyProtection="1">
      <alignment horizontal="center" vertical="center"/>
      <protection hidden="1"/>
    </xf>
    <xf numFmtId="20" fontId="10" fillId="3" borderId="32" xfId="0" applyNumberFormat="1" applyFont="1" applyFill="1" applyBorder="1" applyAlignment="1" applyProtection="1">
      <alignment horizontal="center" vertical="center"/>
      <protection hidden="1"/>
    </xf>
    <xf numFmtId="0" fontId="10" fillId="3" borderId="31" xfId="0" applyFont="1" applyFill="1" applyBorder="1" applyAlignment="1" applyProtection="1">
      <alignment horizontal="left" vertical="center" shrinkToFit="1"/>
      <protection hidden="1"/>
    </xf>
    <xf numFmtId="0" fontId="10" fillId="3" borderId="30" xfId="0" applyFont="1" applyFill="1" applyBorder="1" applyAlignment="1" applyProtection="1">
      <alignment horizontal="left" vertical="center" shrinkToFit="1"/>
      <protection hidden="1"/>
    </xf>
    <xf numFmtId="0" fontId="10" fillId="3" borderId="30" xfId="0" applyFont="1" applyFill="1" applyBorder="1" applyAlignment="1" applyProtection="1">
      <alignment horizontal="center" vertical="center"/>
      <protection hidden="1"/>
    </xf>
    <xf numFmtId="0" fontId="10" fillId="3" borderId="32" xfId="0" applyFont="1" applyFill="1" applyBorder="1" applyAlignment="1" applyProtection="1">
      <alignment horizontal="left" vertical="center" shrinkToFit="1"/>
      <protection hidden="1"/>
    </xf>
    <xf numFmtId="0" fontId="10" fillId="3" borderId="9" xfId="0" applyFont="1" applyFill="1" applyBorder="1" applyAlignment="1" applyProtection="1">
      <alignment horizontal="center" vertical="center"/>
      <protection hidden="1"/>
    </xf>
    <xf numFmtId="0" fontId="10" fillId="3" borderId="3" xfId="0" applyFont="1" applyFill="1" applyBorder="1" applyAlignment="1" applyProtection="1">
      <alignment horizontal="center" vertical="center"/>
      <protection hidden="1"/>
    </xf>
    <xf numFmtId="20" fontId="10" fillId="3" borderId="15" xfId="0" applyNumberFormat="1" applyFont="1" applyFill="1" applyBorder="1" applyAlignment="1" applyProtection="1">
      <alignment horizontal="center" vertical="center"/>
      <protection hidden="1"/>
    </xf>
    <xf numFmtId="20" fontId="10" fillId="3" borderId="3" xfId="0" applyNumberFormat="1" applyFont="1" applyFill="1" applyBorder="1" applyAlignment="1" applyProtection="1">
      <alignment horizontal="center" vertical="center"/>
      <protection hidden="1"/>
    </xf>
    <xf numFmtId="20" fontId="10" fillId="3" borderId="16" xfId="0" applyNumberFormat="1" applyFont="1" applyFill="1" applyBorder="1" applyAlignment="1" applyProtection="1">
      <alignment horizontal="center" vertical="center"/>
      <protection hidden="1"/>
    </xf>
    <xf numFmtId="0" fontId="10" fillId="3" borderId="15" xfId="0" applyFont="1" applyFill="1" applyBorder="1" applyAlignment="1" applyProtection="1">
      <alignment horizontal="left" vertical="center" shrinkToFit="1"/>
      <protection hidden="1"/>
    </xf>
    <xf numFmtId="0" fontId="10" fillId="3" borderId="3" xfId="0" applyFont="1" applyFill="1" applyBorder="1" applyAlignment="1" applyProtection="1">
      <alignment horizontal="left" vertical="center" shrinkToFit="1"/>
      <protection hidden="1"/>
    </xf>
    <xf numFmtId="0" fontId="10" fillId="3" borderId="3" xfId="0" applyFont="1" applyFill="1" applyBorder="1" applyAlignment="1" applyProtection="1">
      <alignment horizontal="center" vertical="center"/>
      <protection hidden="1"/>
    </xf>
    <xf numFmtId="0" fontId="10" fillId="3" borderId="16" xfId="0" applyFont="1" applyFill="1" applyBorder="1" applyAlignment="1" applyProtection="1">
      <alignment horizontal="left" vertical="center" shrinkToFit="1"/>
      <protection hidden="1"/>
    </xf>
    <xf numFmtId="0" fontId="10" fillId="3" borderId="11" xfId="0" applyFont="1" applyFill="1" applyBorder="1" applyAlignment="1" applyProtection="1">
      <alignment horizontal="center" vertical="center"/>
      <protection hidden="1"/>
    </xf>
    <xf numFmtId="0" fontId="10" fillId="3" borderId="1" xfId="0" applyFont="1" applyFill="1" applyBorder="1" applyAlignment="1" applyProtection="1">
      <alignment horizontal="center" vertical="center"/>
      <protection hidden="1"/>
    </xf>
    <xf numFmtId="20" fontId="10" fillId="3" borderId="17" xfId="0" applyNumberFormat="1" applyFont="1" applyFill="1" applyBorder="1" applyAlignment="1" applyProtection="1">
      <alignment horizontal="center" vertical="center"/>
      <protection hidden="1"/>
    </xf>
    <xf numFmtId="20" fontId="10" fillId="3" borderId="1" xfId="0" applyNumberFormat="1" applyFont="1" applyFill="1" applyBorder="1" applyAlignment="1" applyProtection="1">
      <alignment horizontal="center" vertical="center"/>
      <protection hidden="1"/>
    </xf>
    <xf numFmtId="20" fontId="10" fillId="3" borderId="6" xfId="0" applyNumberFormat="1" applyFont="1" applyFill="1" applyBorder="1" applyAlignment="1" applyProtection="1">
      <alignment horizontal="center" vertical="center"/>
      <protection hidden="1"/>
    </xf>
    <xf numFmtId="0" fontId="10" fillId="3" borderId="17" xfId="0" applyFont="1" applyFill="1" applyBorder="1" applyAlignment="1" applyProtection="1">
      <alignment horizontal="left" vertical="center" shrinkToFit="1"/>
      <protection hidden="1"/>
    </xf>
    <xf numFmtId="0" fontId="10" fillId="3" borderId="1" xfId="0" applyFont="1" applyFill="1" applyBorder="1" applyAlignment="1" applyProtection="1">
      <alignment horizontal="left" vertical="center" shrinkToFit="1"/>
      <protection hidden="1"/>
    </xf>
    <xf numFmtId="0" fontId="10" fillId="3" borderId="1" xfId="0" applyFont="1" applyFill="1" applyBorder="1" applyAlignment="1" applyProtection="1">
      <alignment horizontal="center" vertical="center"/>
      <protection hidden="1"/>
    </xf>
    <xf numFmtId="0" fontId="10" fillId="3" borderId="6" xfId="0" applyFont="1" applyFill="1" applyBorder="1" applyAlignment="1" applyProtection="1">
      <alignment horizontal="left" vertical="center" shrinkToFit="1"/>
      <protection hidden="1"/>
    </xf>
    <xf numFmtId="0" fontId="7" fillId="0" borderId="0" xfId="0" applyFont="1" applyAlignment="1" applyProtection="1">
      <alignment horizontal="center" vertical="center" wrapText="1"/>
      <protection hidden="1"/>
    </xf>
    <xf numFmtId="0" fontId="7" fillId="3" borderId="0" xfId="0" applyFont="1" applyFill="1" applyAlignment="1" applyProtection="1">
      <alignment horizontal="center" vertical="center" wrapText="1"/>
      <protection hidden="1"/>
    </xf>
    <xf numFmtId="0" fontId="0" fillId="0" borderId="0" xfId="0" applyAlignment="1">
      <alignment horizontal="center" vertical="center" wrapText="1"/>
    </xf>
  </cellXfs>
  <cellStyles count="1">
    <cellStyle name="Standard" xfId="0" builtinId="0"/>
  </cellStyles>
  <dxfs count="36">
    <dxf>
      <fill>
        <patternFill>
          <bgColor indexed="42"/>
        </patternFill>
      </fill>
    </dxf>
    <dxf>
      <fill>
        <patternFill>
          <bgColor indexed="10"/>
        </patternFill>
      </fill>
    </dxf>
    <dxf>
      <fill>
        <patternFill>
          <bgColor indexed="42"/>
        </patternFill>
      </fill>
    </dxf>
    <dxf>
      <fill>
        <patternFill>
          <bgColor indexed="10"/>
        </patternFill>
      </fill>
    </dxf>
    <dxf>
      <fill>
        <patternFill>
          <bgColor indexed="42"/>
        </patternFill>
      </fill>
    </dxf>
    <dxf>
      <fill>
        <patternFill>
          <bgColor indexed="10"/>
        </patternFill>
      </fill>
    </dxf>
    <dxf>
      <fill>
        <patternFill>
          <bgColor indexed="42"/>
        </patternFill>
      </fill>
    </dxf>
    <dxf>
      <fill>
        <patternFill>
          <bgColor indexed="10"/>
        </patternFill>
      </fill>
    </dxf>
    <dxf>
      <fill>
        <patternFill>
          <bgColor indexed="42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7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7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7"/>
      </font>
    </dxf>
    <dxf>
      <fill>
        <patternFill>
          <bgColor indexed="42"/>
        </patternFill>
      </fill>
    </dxf>
    <dxf>
      <fill>
        <patternFill>
          <bgColor indexed="10"/>
        </patternFill>
      </fill>
    </dxf>
    <dxf>
      <fill>
        <patternFill>
          <bgColor indexed="42"/>
        </patternFill>
      </fill>
    </dxf>
    <dxf>
      <fill>
        <patternFill>
          <bgColor indexed="10"/>
        </patternFill>
      </fill>
    </dxf>
    <dxf>
      <fill>
        <patternFill>
          <bgColor indexed="42"/>
        </patternFill>
      </fill>
    </dxf>
    <dxf>
      <fill>
        <patternFill>
          <bgColor indexed="10"/>
        </patternFill>
      </fill>
    </dxf>
    <dxf>
      <fill>
        <patternFill>
          <bgColor indexed="42"/>
        </patternFill>
      </fill>
    </dxf>
    <dxf>
      <fill>
        <patternFill>
          <bgColor indexed="10"/>
        </patternFill>
      </fill>
    </dxf>
    <dxf>
      <fill>
        <patternFill>
          <bgColor indexed="42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7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7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7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29</xdr:col>
      <xdr:colOff>0</xdr:colOff>
      <xdr:row>13</xdr:row>
      <xdr:rowOff>0</xdr:rowOff>
    </xdr:from>
    <xdr:to>
      <xdr:col>44</xdr:col>
      <xdr:colOff>124784</xdr:colOff>
      <xdr:row>18</xdr:row>
      <xdr:rowOff>107149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DEDB5E54-7C33-44C2-90BE-42D2D68D06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72000" y="3190875"/>
          <a:ext cx="2267909" cy="101202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29</xdr:col>
      <xdr:colOff>0</xdr:colOff>
      <xdr:row>13</xdr:row>
      <xdr:rowOff>0</xdr:rowOff>
    </xdr:from>
    <xdr:to>
      <xdr:col>44</xdr:col>
      <xdr:colOff>124784</xdr:colOff>
      <xdr:row>19</xdr:row>
      <xdr:rowOff>40474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4443938F-1905-46C0-9725-819C343162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72000" y="3190875"/>
          <a:ext cx="2267909" cy="10120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F195E2-0076-4CD0-B5F6-BAF887A32097}">
  <sheetPr>
    <pageSetUpPr fitToPage="1"/>
  </sheetPr>
  <dimension ref="B1:AY82"/>
  <sheetViews>
    <sheetView tabSelected="1" topLeftCell="A16" zoomScaleNormal="100" workbookViewId="0">
      <selection activeCell="AQ33" sqref="AQ33:AR33"/>
    </sheetView>
  </sheetViews>
  <sheetFormatPr baseColWidth="10" defaultRowHeight="12.75" x14ac:dyDescent="0.2"/>
  <cols>
    <col min="1" max="1" width="2.140625" customWidth="1"/>
    <col min="2" max="3" width="2.140625" style="2" customWidth="1"/>
    <col min="4" max="4" width="2.85546875" style="2" customWidth="1"/>
    <col min="5" max="48" width="2.140625" style="2" customWidth="1"/>
    <col min="49" max="79" width="3.7109375" customWidth="1"/>
  </cols>
  <sheetData>
    <row r="1" spans="2:48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</row>
    <row r="2" spans="2:48" ht="33" x14ac:dyDescent="0.2">
      <c r="B2" s="31" t="s">
        <v>29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3"/>
      <c r="AN2" s="3"/>
      <c r="AO2" s="3"/>
      <c r="AP2" s="3"/>
      <c r="AQ2" s="3"/>
      <c r="AR2" s="3"/>
      <c r="AS2" s="3"/>
      <c r="AT2" s="3"/>
      <c r="AU2" s="3"/>
      <c r="AV2" s="3"/>
    </row>
    <row r="3" spans="2:48" ht="27" x14ac:dyDescent="0.2">
      <c r="B3" s="34" t="s">
        <v>30</v>
      </c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  <c r="AC3" s="34"/>
      <c r="AD3" s="34"/>
      <c r="AE3" s="34"/>
      <c r="AF3" s="34"/>
      <c r="AG3" s="34"/>
      <c r="AH3" s="34"/>
      <c r="AI3" s="34"/>
      <c r="AJ3" s="34"/>
      <c r="AK3" s="34"/>
      <c r="AL3" s="34"/>
      <c r="AM3" s="34"/>
      <c r="AN3" s="4"/>
      <c r="AO3" s="4"/>
      <c r="AP3" s="4"/>
      <c r="AQ3" s="4"/>
      <c r="AR3" s="4"/>
      <c r="AS3" s="28"/>
      <c r="AT3" s="28"/>
      <c r="AU3" s="28"/>
      <c r="AV3" s="28"/>
    </row>
    <row r="4" spans="2:48" ht="15.75" x14ac:dyDescent="0.2">
      <c r="B4" s="35" t="s">
        <v>31</v>
      </c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35"/>
      <c r="AK4" s="35"/>
      <c r="AL4" s="35"/>
      <c r="AM4" s="35"/>
      <c r="AN4" s="5"/>
      <c r="AO4" s="5"/>
      <c r="AP4" s="5"/>
      <c r="AQ4" s="5"/>
      <c r="AR4" s="5"/>
      <c r="AS4" s="5"/>
      <c r="AT4" s="5"/>
      <c r="AU4" s="5"/>
      <c r="AV4" s="5"/>
    </row>
    <row r="5" spans="2:48" ht="8.25" customHeight="1" x14ac:dyDescent="0.2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</row>
    <row r="6" spans="2:48" ht="15" x14ac:dyDescent="0.2">
      <c r="B6" s="36">
        <v>45822</v>
      </c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6"/>
      <c r="AK6" s="36"/>
      <c r="AL6" s="36"/>
      <c r="AM6" s="36"/>
      <c r="AN6" s="6"/>
      <c r="AO6" s="6"/>
      <c r="AP6" s="6"/>
      <c r="AQ6" s="6"/>
      <c r="AR6" s="6"/>
      <c r="AS6" s="6"/>
      <c r="AT6" s="6"/>
      <c r="AU6" s="6"/>
      <c r="AV6" s="6"/>
    </row>
    <row r="7" spans="2:48" ht="10.5" customHeight="1" x14ac:dyDescent="0.2"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6"/>
      <c r="AO7" s="6"/>
      <c r="AP7" s="6"/>
      <c r="AQ7" s="6"/>
      <c r="AR7" s="6"/>
      <c r="AS7" s="6"/>
      <c r="AT7" s="6"/>
      <c r="AU7" s="6"/>
      <c r="AV7" s="6"/>
    </row>
    <row r="8" spans="2:48" ht="15" x14ac:dyDescent="0.2">
      <c r="B8" s="27"/>
      <c r="C8" s="27"/>
      <c r="D8" s="27"/>
      <c r="E8" s="27"/>
      <c r="F8" s="27"/>
      <c r="G8" s="27"/>
      <c r="H8" s="27"/>
      <c r="I8" s="27"/>
      <c r="J8" s="27"/>
      <c r="K8" s="37" t="s">
        <v>32</v>
      </c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27"/>
      <c r="AF8" s="27"/>
      <c r="AG8" s="27"/>
      <c r="AH8" s="27"/>
      <c r="AI8" s="27"/>
      <c r="AJ8" s="27"/>
      <c r="AK8" s="27"/>
      <c r="AL8" s="27"/>
      <c r="AM8" s="27"/>
      <c r="AN8" s="6"/>
      <c r="AO8" s="6"/>
      <c r="AP8" s="6"/>
      <c r="AQ8" s="6"/>
      <c r="AR8" s="6"/>
      <c r="AS8" s="6"/>
      <c r="AT8" s="6"/>
      <c r="AU8" s="6"/>
      <c r="AV8" s="6"/>
    </row>
    <row r="9" spans="2:48" ht="15" x14ac:dyDescent="0.2"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</row>
    <row r="10" spans="2:48" ht="15" x14ac:dyDescent="0.2">
      <c r="B10" s="7"/>
      <c r="C10" s="45" t="s">
        <v>0</v>
      </c>
      <c r="D10" s="45"/>
      <c r="E10" s="45"/>
      <c r="F10" s="45"/>
      <c r="G10" s="45"/>
      <c r="H10" s="45"/>
      <c r="I10" s="47">
        <v>0.41666666666666669</v>
      </c>
      <c r="J10" s="47"/>
      <c r="K10" s="47"/>
      <c r="L10" s="47"/>
      <c r="M10" s="7" t="s">
        <v>1</v>
      </c>
      <c r="N10" s="7"/>
      <c r="O10" s="7"/>
      <c r="P10" s="7"/>
      <c r="Q10" s="7"/>
      <c r="R10" s="7"/>
      <c r="S10" s="38">
        <v>1</v>
      </c>
      <c r="T10" s="38"/>
      <c r="U10" s="27" t="s">
        <v>2</v>
      </c>
      <c r="V10" s="48">
        <v>8</v>
      </c>
      <c r="W10" s="48"/>
      <c r="X10" s="48"/>
      <c r="Y10" s="48"/>
      <c r="Z10" s="48"/>
      <c r="AA10" s="49" t="str">
        <f>IF(S10=2,"Halbzeit:","")</f>
        <v/>
      </c>
      <c r="AB10" s="49"/>
      <c r="AC10" s="49"/>
      <c r="AD10" s="48"/>
      <c r="AE10" s="48"/>
      <c r="AF10" s="48"/>
      <c r="AG10" s="48"/>
      <c r="AH10" s="48"/>
      <c r="AI10" s="45" t="s">
        <v>3</v>
      </c>
      <c r="AJ10" s="45"/>
      <c r="AK10" s="45"/>
      <c r="AL10" s="45"/>
      <c r="AM10" s="45"/>
      <c r="AN10" s="45"/>
      <c r="AO10" s="45"/>
      <c r="AP10" s="45"/>
      <c r="AQ10" s="45"/>
      <c r="AR10" s="46">
        <v>12</v>
      </c>
      <c r="AS10" s="46"/>
      <c r="AT10" s="46"/>
      <c r="AU10" s="46"/>
      <c r="AV10" s="46"/>
    </row>
    <row r="11" spans="2:48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</row>
    <row r="12" spans="2:48" ht="15" x14ac:dyDescent="0.2">
      <c r="B12" s="8"/>
      <c r="C12" s="23" t="s">
        <v>4</v>
      </c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</row>
    <row r="13" spans="2:48" ht="15" thickBot="1" x14ac:dyDescent="0.25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</row>
    <row r="14" spans="2:48" ht="14.25" x14ac:dyDescent="0.2">
      <c r="B14" s="8"/>
      <c r="C14" s="8"/>
      <c r="D14" s="8"/>
      <c r="E14" s="8"/>
      <c r="F14" s="8"/>
      <c r="G14" s="8"/>
      <c r="H14" s="8"/>
      <c r="I14" s="8"/>
      <c r="J14" s="8"/>
      <c r="K14" s="56" t="s">
        <v>5</v>
      </c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5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</row>
    <row r="15" spans="2:48" ht="14.25" x14ac:dyDescent="0.2">
      <c r="B15" s="8"/>
      <c r="C15" s="8"/>
      <c r="D15" s="8"/>
      <c r="E15" s="8"/>
      <c r="F15" s="8"/>
      <c r="G15" s="8"/>
      <c r="H15" s="8"/>
      <c r="I15" s="8"/>
      <c r="J15" s="16">
        <v>1</v>
      </c>
      <c r="K15" s="50" t="s">
        <v>6</v>
      </c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2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</row>
    <row r="16" spans="2:48" ht="14.25" x14ac:dyDescent="0.2">
      <c r="B16" s="8"/>
      <c r="C16" s="8"/>
      <c r="D16" s="8"/>
      <c r="E16" s="8"/>
      <c r="F16" s="8"/>
      <c r="G16" s="8"/>
      <c r="H16" s="8"/>
      <c r="I16" s="8"/>
      <c r="J16" s="16">
        <v>2</v>
      </c>
      <c r="K16" s="50" t="s">
        <v>7</v>
      </c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2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</row>
    <row r="17" spans="2:48" ht="14.25" x14ac:dyDescent="0.2">
      <c r="B17" s="8"/>
      <c r="C17" s="8"/>
      <c r="D17" s="8"/>
      <c r="E17" s="8"/>
      <c r="F17" s="8"/>
      <c r="G17" s="8"/>
      <c r="H17" s="8"/>
      <c r="I17" s="8"/>
      <c r="J17" s="16">
        <v>3</v>
      </c>
      <c r="K17" s="50" t="s">
        <v>8</v>
      </c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52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</row>
    <row r="18" spans="2:48" ht="14.25" x14ac:dyDescent="0.2">
      <c r="B18" s="8"/>
      <c r="C18" s="8"/>
      <c r="D18" s="8"/>
      <c r="E18" s="8"/>
      <c r="F18" s="8"/>
      <c r="G18" s="8"/>
      <c r="H18" s="8"/>
      <c r="I18" s="8"/>
      <c r="J18" s="16">
        <v>4</v>
      </c>
      <c r="K18" s="50" t="s">
        <v>9</v>
      </c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2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</row>
    <row r="19" spans="2:48" ht="14.25" x14ac:dyDescent="0.2">
      <c r="B19" s="8"/>
      <c r="C19" s="8"/>
      <c r="D19" s="8"/>
      <c r="E19" s="8"/>
      <c r="F19" s="8"/>
      <c r="G19" s="8"/>
      <c r="H19" s="8"/>
      <c r="I19" s="8"/>
      <c r="J19" s="16">
        <v>5</v>
      </c>
      <c r="K19" s="50" t="s">
        <v>10</v>
      </c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2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</row>
    <row r="20" spans="2:48" ht="14.25" x14ac:dyDescent="0.2">
      <c r="B20" s="8"/>
      <c r="C20" s="8"/>
      <c r="D20" s="8"/>
      <c r="E20" s="8"/>
      <c r="F20" s="8"/>
      <c r="G20" s="8"/>
      <c r="H20" s="8"/>
      <c r="I20" s="8"/>
      <c r="J20" s="16">
        <v>6</v>
      </c>
      <c r="K20" s="50" t="s">
        <v>11</v>
      </c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52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15"/>
    </row>
    <row r="21" spans="2:48" ht="15" thickBot="1" x14ac:dyDescent="0.25">
      <c r="B21" s="8"/>
      <c r="C21" s="8"/>
      <c r="D21" s="8"/>
      <c r="E21" s="8"/>
      <c r="F21" s="8"/>
      <c r="G21" s="8"/>
      <c r="H21" s="8"/>
      <c r="I21" s="8"/>
      <c r="J21" s="16">
        <v>7</v>
      </c>
      <c r="K21" s="50" t="s">
        <v>12</v>
      </c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52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15"/>
    </row>
    <row r="22" spans="2:48" ht="15.75" x14ac:dyDescent="0.2">
      <c r="B22" s="8"/>
      <c r="C22" s="8"/>
      <c r="D22" s="8"/>
      <c r="E22" s="8"/>
      <c r="F22" s="8"/>
      <c r="G22" s="8"/>
      <c r="H22" s="8"/>
      <c r="I22" s="8"/>
      <c r="J22" s="16">
        <v>8</v>
      </c>
      <c r="K22" s="50" t="s">
        <v>13</v>
      </c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2"/>
      <c r="Z22" s="8"/>
      <c r="AA22" s="8"/>
      <c r="AB22" s="39" t="s">
        <v>34</v>
      </c>
      <c r="AC22" s="40"/>
      <c r="AD22" s="40"/>
      <c r="AE22" s="40"/>
      <c r="AF22" s="40"/>
      <c r="AG22" s="40"/>
      <c r="AH22" s="40"/>
      <c r="AI22" s="40"/>
      <c r="AJ22" s="40"/>
      <c r="AK22" s="40"/>
      <c r="AL22" s="40"/>
      <c r="AM22" s="40"/>
      <c r="AN22" s="40"/>
      <c r="AO22" s="40"/>
      <c r="AP22" s="40"/>
      <c r="AQ22" s="40"/>
      <c r="AR22" s="40"/>
      <c r="AS22" s="40"/>
      <c r="AT22" s="40"/>
      <c r="AU22" s="40"/>
      <c r="AV22" s="41"/>
    </row>
    <row r="23" spans="2:48" ht="16.5" thickBot="1" x14ac:dyDescent="0.25">
      <c r="B23" s="8"/>
      <c r="C23" s="8"/>
      <c r="D23" s="8"/>
      <c r="E23" s="8"/>
      <c r="F23" s="8"/>
      <c r="G23" s="8"/>
      <c r="H23" s="8"/>
      <c r="I23" s="8"/>
      <c r="J23" s="16">
        <v>9</v>
      </c>
      <c r="K23" s="53" t="s">
        <v>14</v>
      </c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4"/>
      <c r="W23" s="54"/>
      <c r="X23" s="54"/>
      <c r="Y23" s="55"/>
      <c r="Z23" s="8"/>
      <c r="AA23" s="8"/>
      <c r="AB23" s="42" t="s">
        <v>33</v>
      </c>
      <c r="AC23" s="43"/>
      <c r="AD23" s="43"/>
      <c r="AE23" s="43"/>
      <c r="AF23" s="43"/>
      <c r="AG23" s="43"/>
      <c r="AH23" s="43"/>
      <c r="AI23" s="43"/>
      <c r="AJ23" s="43"/>
      <c r="AK23" s="43"/>
      <c r="AL23" s="43"/>
      <c r="AM23" s="43"/>
      <c r="AN23" s="43"/>
      <c r="AO23" s="43"/>
      <c r="AP23" s="43"/>
      <c r="AQ23" s="43"/>
      <c r="AR23" s="43"/>
      <c r="AS23" s="43"/>
      <c r="AT23" s="43"/>
      <c r="AU23" s="43"/>
      <c r="AV23" s="44"/>
    </row>
    <row r="24" spans="2:48" ht="14.25" x14ac:dyDescent="0.2">
      <c r="B24" s="8"/>
      <c r="C24" s="8"/>
      <c r="D24" s="8"/>
      <c r="E24" s="8"/>
      <c r="F24" s="8"/>
      <c r="G24" s="8"/>
      <c r="H24" s="8"/>
      <c r="I24" s="8"/>
      <c r="J24" s="16">
        <v>10</v>
      </c>
      <c r="K24" s="71"/>
      <c r="L24" s="71"/>
      <c r="M24" s="71"/>
      <c r="N24" s="71"/>
      <c r="O24" s="71"/>
      <c r="P24" s="71"/>
      <c r="Q24" s="71"/>
      <c r="R24" s="71"/>
      <c r="S24" s="71"/>
      <c r="T24" s="71"/>
      <c r="U24" s="71"/>
      <c r="V24" s="71"/>
      <c r="W24" s="71"/>
      <c r="X24" s="71"/>
      <c r="Y24" s="71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15"/>
    </row>
    <row r="25" spans="2:48" ht="14.25" x14ac:dyDescent="0.2">
      <c r="B25" s="8"/>
      <c r="C25" s="8"/>
      <c r="D25" s="8"/>
      <c r="E25" s="8"/>
      <c r="F25" s="8"/>
      <c r="G25" s="8"/>
      <c r="H25" s="8"/>
      <c r="I25" s="8"/>
      <c r="J25" s="16"/>
      <c r="K25" s="8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14"/>
      <c r="AV25" s="14"/>
    </row>
    <row r="26" spans="2:48" ht="15" x14ac:dyDescent="0.2">
      <c r="B26" s="8"/>
      <c r="C26" s="23" t="s">
        <v>15</v>
      </c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>
        <v>0</v>
      </c>
      <c r="AL26" s="8"/>
      <c r="AM26" s="8"/>
      <c r="AN26" s="8"/>
      <c r="AO26" s="8"/>
      <c r="AP26" s="8"/>
      <c r="AQ26" s="8"/>
      <c r="AR26" s="8"/>
      <c r="AS26" s="8"/>
      <c r="AT26" s="8"/>
      <c r="AU26" s="14"/>
      <c r="AV26" s="14"/>
    </row>
    <row r="27" spans="2:48" ht="15" thickBot="1" x14ac:dyDescent="0.25"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14"/>
      <c r="AV27" s="14"/>
    </row>
    <row r="28" spans="2:48" ht="15.75" thickBot="1" x14ac:dyDescent="0.25">
      <c r="B28" s="8"/>
      <c r="C28" s="72" t="s">
        <v>35</v>
      </c>
      <c r="D28" s="73"/>
      <c r="E28" s="74" t="s">
        <v>16</v>
      </c>
      <c r="F28" s="75"/>
      <c r="G28" s="75"/>
      <c r="H28" s="73"/>
      <c r="I28" s="74" t="s">
        <v>17</v>
      </c>
      <c r="J28" s="75"/>
      <c r="K28" s="75"/>
      <c r="L28" s="75"/>
      <c r="M28" s="75"/>
      <c r="N28" s="75"/>
      <c r="O28" s="75"/>
      <c r="P28" s="75"/>
      <c r="Q28" s="75"/>
      <c r="R28" s="75"/>
      <c r="S28" s="75"/>
      <c r="T28" s="75"/>
      <c r="U28" s="75"/>
      <c r="V28" s="75"/>
      <c r="W28" s="75"/>
      <c r="X28" s="75"/>
      <c r="Y28" s="75"/>
      <c r="Z28" s="75"/>
      <c r="AA28" s="75"/>
      <c r="AB28" s="75"/>
      <c r="AC28" s="75"/>
      <c r="AD28" s="75"/>
      <c r="AE28" s="75"/>
      <c r="AF28" s="75"/>
      <c r="AG28" s="75"/>
      <c r="AH28" s="75"/>
      <c r="AI28" s="75"/>
      <c r="AJ28" s="75"/>
      <c r="AK28" s="75"/>
      <c r="AL28" s="75"/>
      <c r="AM28" s="73"/>
      <c r="AN28" s="74" t="s">
        <v>18</v>
      </c>
      <c r="AO28" s="75"/>
      <c r="AP28" s="75"/>
      <c r="AQ28" s="75"/>
      <c r="AR28" s="75"/>
      <c r="AS28" s="18"/>
      <c r="AT28" s="8"/>
      <c r="AU28" s="19"/>
      <c r="AV28" s="19"/>
    </row>
    <row r="29" spans="2:48" ht="14.25" x14ac:dyDescent="0.2">
      <c r="B29" s="8"/>
      <c r="C29" s="60">
        <v>1</v>
      </c>
      <c r="D29" s="61"/>
      <c r="E29" s="62">
        <f>I10</f>
        <v>0.41666666666666669</v>
      </c>
      <c r="F29" s="63"/>
      <c r="G29" s="63"/>
      <c r="H29" s="64"/>
      <c r="I29" s="76" t="str">
        <f>K15</f>
        <v>Mannschaft 1</v>
      </c>
      <c r="J29" s="77"/>
      <c r="K29" s="77"/>
      <c r="L29" s="77"/>
      <c r="M29" s="77"/>
      <c r="N29" s="77"/>
      <c r="O29" s="77"/>
      <c r="P29" s="77"/>
      <c r="Q29" s="77"/>
      <c r="R29" s="77"/>
      <c r="S29" s="77"/>
      <c r="T29" s="77"/>
      <c r="U29" s="77"/>
      <c r="V29" s="77"/>
      <c r="W29" s="77"/>
      <c r="X29" s="25" t="s">
        <v>22</v>
      </c>
      <c r="Y29" s="77" t="str">
        <f>K23</f>
        <v>Mannschaft 9</v>
      </c>
      <c r="Z29" s="77"/>
      <c r="AA29" s="77"/>
      <c r="AB29" s="77"/>
      <c r="AC29" s="77"/>
      <c r="AD29" s="77"/>
      <c r="AE29" s="77"/>
      <c r="AF29" s="77"/>
      <c r="AG29" s="77"/>
      <c r="AH29" s="77"/>
      <c r="AI29" s="77"/>
      <c r="AJ29" s="77"/>
      <c r="AK29" s="77"/>
      <c r="AL29" s="77"/>
      <c r="AM29" s="78"/>
      <c r="AN29" s="79"/>
      <c r="AO29" s="80"/>
      <c r="AP29" s="80"/>
      <c r="AQ29" s="59"/>
      <c r="AR29" s="59"/>
      <c r="AS29" s="18"/>
      <c r="AT29" s="8"/>
      <c r="AU29" s="20"/>
      <c r="AV29" s="20"/>
    </row>
    <row r="30" spans="2:48" ht="14.25" x14ac:dyDescent="0.2">
      <c r="B30" s="8"/>
      <c r="C30" s="60">
        <v>2</v>
      </c>
      <c r="D30" s="61"/>
      <c r="E30" s="62">
        <f>I10</f>
        <v>0.41666666666666669</v>
      </c>
      <c r="F30" s="63"/>
      <c r="G30" s="63"/>
      <c r="H30" s="64"/>
      <c r="I30" s="65" t="str">
        <f>K16</f>
        <v>Mannschaft 2</v>
      </c>
      <c r="J30" s="66"/>
      <c r="K30" s="66"/>
      <c r="L30" s="66"/>
      <c r="M30" s="66"/>
      <c r="N30" s="66"/>
      <c r="O30" s="66"/>
      <c r="P30" s="66"/>
      <c r="Q30" s="66"/>
      <c r="R30" s="66"/>
      <c r="S30" s="66"/>
      <c r="T30" s="66"/>
      <c r="U30" s="66"/>
      <c r="V30" s="66"/>
      <c r="W30" s="66"/>
      <c r="X30" s="25" t="s">
        <v>22</v>
      </c>
      <c r="Y30" s="66" t="str">
        <f>K21</f>
        <v>Mannschaft 7</v>
      </c>
      <c r="Z30" s="66"/>
      <c r="AA30" s="66"/>
      <c r="AB30" s="66"/>
      <c r="AC30" s="66"/>
      <c r="AD30" s="66"/>
      <c r="AE30" s="66"/>
      <c r="AF30" s="66"/>
      <c r="AG30" s="66"/>
      <c r="AH30" s="66"/>
      <c r="AI30" s="66"/>
      <c r="AJ30" s="66"/>
      <c r="AK30" s="66"/>
      <c r="AL30" s="66"/>
      <c r="AM30" s="67"/>
      <c r="AN30" s="68"/>
      <c r="AO30" s="69"/>
      <c r="AP30" s="69"/>
      <c r="AQ30" s="70"/>
      <c r="AR30" s="70"/>
      <c r="AS30" s="18"/>
      <c r="AT30" s="8"/>
      <c r="AU30" s="20"/>
      <c r="AV30" s="20"/>
    </row>
    <row r="31" spans="2:48" ht="15" thickBot="1" x14ac:dyDescent="0.25">
      <c r="B31" s="8"/>
      <c r="C31" s="84">
        <v>3</v>
      </c>
      <c r="D31" s="85"/>
      <c r="E31" s="86">
        <f>I10</f>
        <v>0.41666666666666669</v>
      </c>
      <c r="F31" s="87"/>
      <c r="G31" s="87"/>
      <c r="H31" s="88"/>
      <c r="I31" s="89" t="str">
        <f>K18</f>
        <v>Mannschaft 4</v>
      </c>
      <c r="J31" s="90"/>
      <c r="K31" s="90"/>
      <c r="L31" s="90"/>
      <c r="M31" s="90"/>
      <c r="N31" s="90"/>
      <c r="O31" s="90"/>
      <c r="P31" s="90"/>
      <c r="Q31" s="90"/>
      <c r="R31" s="90"/>
      <c r="S31" s="90"/>
      <c r="T31" s="90"/>
      <c r="U31" s="90"/>
      <c r="V31" s="90"/>
      <c r="W31" s="90"/>
      <c r="X31" s="24" t="s">
        <v>22</v>
      </c>
      <c r="Y31" s="90" t="str">
        <f>K19</f>
        <v>Mannschaft 5</v>
      </c>
      <c r="Z31" s="90"/>
      <c r="AA31" s="90"/>
      <c r="AB31" s="90"/>
      <c r="AC31" s="90"/>
      <c r="AD31" s="90"/>
      <c r="AE31" s="90"/>
      <c r="AF31" s="90"/>
      <c r="AG31" s="90"/>
      <c r="AH31" s="90"/>
      <c r="AI31" s="90"/>
      <c r="AJ31" s="90"/>
      <c r="AK31" s="90"/>
      <c r="AL31" s="90"/>
      <c r="AM31" s="91"/>
      <c r="AN31" s="92"/>
      <c r="AO31" s="93"/>
      <c r="AP31" s="93"/>
      <c r="AQ31" s="94"/>
      <c r="AR31" s="95"/>
      <c r="AS31" s="18"/>
      <c r="AT31" s="8"/>
      <c r="AU31" s="20"/>
      <c r="AV31" s="20"/>
    </row>
    <row r="32" spans="2:48" ht="14.25" x14ac:dyDescent="0.2">
      <c r="B32" s="8"/>
      <c r="C32" s="81">
        <v>1</v>
      </c>
      <c r="D32" s="82"/>
      <c r="E32" s="62">
        <f>E29+TEXT($S$10*($V$10/1440)+($AD$10/1440)+($AR$10/1440),"hh:mm")</f>
        <v>0.43055555555555558</v>
      </c>
      <c r="F32" s="63"/>
      <c r="G32" s="63"/>
      <c r="H32" s="64"/>
      <c r="I32" s="76" t="str">
        <f>K20</f>
        <v>Mannschaft 6</v>
      </c>
      <c r="J32" s="77"/>
      <c r="K32" s="77"/>
      <c r="L32" s="77"/>
      <c r="M32" s="77"/>
      <c r="N32" s="77"/>
      <c r="O32" s="77"/>
      <c r="P32" s="77"/>
      <c r="Q32" s="77"/>
      <c r="R32" s="77"/>
      <c r="S32" s="77"/>
      <c r="T32" s="77"/>
      <c r="U32" s="77"/>
      <c r="V32" s="77"/>
      <c r="W32" s="77"/>
      <c r="X32" s="26" t="s">
        <v>22</v>
      </c>
      <c r="Y32" s="77" t="str">
        <f>K17</f>
        <v>Mannschaft 3</v>
      </c>
      <c r="Z32" s="77"/>
      <c r="AA32" s="77"/>
      <c r="AB32" s="77"/>
      <c r="AC32" s="77"/>
      <c r="AD32" s="77"/>
      <c r="AE32" s="77"/>
      <c r="AF32" s="77"/>
      <c r="AG32" s="77"/>
      <c r="AH32" s="77"/>
      <c r="AI32" s="77"/>
      <c r="AJ32" s="77"/>
      <c r="AK32" s="77"/>
      <c r="AL32" s="77"/>
      <c r="AM32" s="78"/>
      <c r="AN32" s="79"/>
      <c r="AO32" s="80"/>
      <c r="AP32" s="80"/>
      <c r="AQ32" s="59"/>
      <c r="AR32" s="83"/>
      <c r="AS32" s="18"/>
      <c r="AT32" s="8"/>
      <c r="AU32" s="20"/>
      <c r="AV32" s="20"/>
    </row>
    <row r="33" spans="2:48" ht="14.25" x14ac:dyDescent="0.2">
      <c r="B33" s="8"/>
      <c r="C33" s="60">
        <v>2</v>
      </c>
      <c r="D33" s="61"/>
      <c r="E33" s="62">
        <f>E29+TEXT($S$10*($V$10/1440)+($AD$10/1440)+($AR$10/1440),"hh:mm")</f>
        <v>0.43055555555555558</v>
      </c>
      <c r="F33" s="63"/>
      <c r="G33" s="63"/>
      <c r="H33" s="64"/>
      <c r="I33" s="65" t="str">
        <f>K22</f>
        <v>Mannschaft 8</v>
      </c>
      <c r="J33" s="66"/>
      <c r="K33" s="66"/>
      <c r="L33" s="66"/>
      <c r="M33" s="66"/>
      <c r="N33" s="66"/>
      <c r="O33" s="66"/>
      <c r="P33" s="66"/>
      <c r="Q33" s="66"/>
      <c r="R33" s="66"/>
      <c r="S33" s="66"/>
      <c r="T33" s="66"/>
      <c r="U33" s="66"/>
      <c r="V33" s="66"/>
      <c r="W33" s="66"/>
      <c r="X33" s="25" t="s">
        <v>22</v>
      </c>
      <c r="Y33" s="66" t="str">
        <f>K15</f>
        <v>Mannschaft 1</v>
      </c>
      <c r="Z33" s="66"/>
      <c r="AA33" s="66"/>
      <c r="AB33" s="66"/>
      <c r="AC33" s="66"/>
      <c r="AD33" s="66"/>
      <c r="AE33" s="66"/>
      <c r="AF33" s="66"/>
      <c r="AG33" s="66"/>
      <c r="AH33" s="66"/>
      <c r="AI33" s="66"/>
      <c r="AJ33" s="66"/>
      <c r="AK33" s="66"/>
      <c r="AL33" s="66"/>
      <c r="AM33" s="67"/>
      <c r="AN33" s="68"/>
      <c r="AO33" s="69"/>
      <c r="AP33" s="69"/>
      <c r="AQ33" s="70"/>
      <c r="AR33" s="97"/>
      <c r="AS33" s="18"/>
      <c r="AT33" s="8"/>
      <c r="AU33" s="20"/>
      <c r="AV33" s="20"/>
    </row>
    <row r="34" spans="2:48" ht="15" thickBot="1" x14ac:dyDescent="0.25">
      <c r="B34" s="8"/>
      <c r="C34" s="84">
        <v>3</v>
      </c>
      <c r="D34" s="96"/>
      <c r="E34" s="86">
        <f>E29+TEXT($S$10*($V$10/1440)+($AD$10/1440)+($AR$10/1440),"hh:mm")</f>
        <v>0.43055555555555558</v>
      </c>
      <c r="F34" s="87"/>
      <c r="G34" s="87"/>
      <c r="H34" s="88"/>
      <c r="I34" s="89" t="str">
        <f>K21</f>
        <v>Mannschaft 7</v>
      </c>
      <c r="J34" s="90"/>
      <c r="K34" s="90"/>
      <c r="L34" s="90"/>
      <c r="M34" s="90"/>
      <c r="N34" s="90"/>
      <c r="O34" s="90"/>
      <c r="P34" s="90"/>
      <c r="Q34" s="90"/>
      <c r="R34" s="90"/>
      <c r="S34" s="90"/>
      <c r="T34" s="90"/>
      <c r="U34" s="90"/>
      <c r="V34" s="90"/>
      <c r="W34" s="90"/>
      <c r="X34" s="24" t="s">
        <v>22</v>
      </c>
      <c r="Y34" s="90" t="str">
        <f>K23</f>
        <v>Mannschaft 9</v>
      </c>
      <c r="Z34" s="90"/>
      <c r="AA34" s="90"/>
      <c r="AB34" s="90"/>
      <c r="AC34" s="90"/>
      <c r="AD34" s="90"/>
      <c r="AE34" s="90"/>
      <c r="AF34" s="90"/>
      <c r="AG34" s="90"/>
      <c r="AH34" s="90"/>
      <c r="AI34" s="90"/>
      <c r="AJ34" s="90"/>
      <c r="AK34" s="90"/>
      <c r="AL34" s="90"/>
      <c r="AM34" s="91"/>
      <c r="AN34" s="92"/>
      <c r="AO34" s="93"/>
      <c r="AP34" s="93"/>
      <c r="AQ34" s="94"/>
      <c r="AR34" s="95"/>
      <c r="AS34" s="18"/>
      <c r="AT34" s="8"/>
      <c r="AU34" s="20"/>
      <c r="AV34" s="20"/>
    </row>
    <row r="35" spans="2:48" ht="14.25" x14ac:dyDescent="0.2">
      <c r="B35" s="8"/>
      <c r="C35" s="98">
        <v>1</v>
      </c>
      <c r="D35" s="99"/>
      <c r="E35" s="100">
        <f>E32+TEXT($S$10*($V$10/1440)+($AD$10/1440)+($AR$10/1440),"hh:mm")</f>
        <v>0.44444444444444448</v>
      </c>
      <c r="F35" s="101"/>
      <c r="G35" s="101"/>
      <c r="H35" s="102"/>
      <c r="I35" s="103" t="str">
        <f>K19</f>
        <v>Mannschaft 5</v>
      </c>
      <c r="J35" s="104"/>
      <c r="K35" s="104"/>
      <c r="L35" s="104"/>
      <c r="M35" s="104"/>
      <c r="N35" s="104"/>
      <c r="O35" s="104"/>
      <c r="P35" s="104"/>
      <c r="Q35" s="104"/>
      <c r="R35" s="104"/>
      <c r="S35" s="104"/>
      <c r="T35" s="104"/>
      <c r="U35" s="104"/>
      <c r="V35" s="104"/>
      <c r="W35" s="104"/>
      <c r="X35" s="29" t="s">
        <v>22</v>
      </c>
      <c r="Y35" s="104" t="str">
        <f>K16</f>
        <v>Mannschaft 2</v>
      </c>
      <c r="Z35" s="104"/>
      <c r="AA35" s="104"/>
      <c r="AB35" s="104"/>
      <c r="AC35" s="104"/>
      <c r="AD35" s="104"/>
      <c r="AE35" s="104"/>
      <c r="AF35" s="104"/>
      <c r="AG35" s="104"/>
      <c r="AH35" s="104"/>
      <c r="AI35" s="104"/>
      <c r="AJ35" s="104"/>
      <c r="AK35" s="104"/>
      <c r="AL35" s="104"/>
      <c r="AM35" s="105"/>
      <c r="AN35" s="106"/>
      <c r="AO35" s="107"/>
      <c r="AP35" s="107"/>
      <c r="AQ35" s="108"/>
      <c r="AR35" s="108"/>
      <c r="AS35" s="18"/>
      <c r="AT35" s="8"/>
      <c r="AU35" s="20"/>
      <c r="AV35" s="20"/>
    </row>
    <row r="36" spans="2:48" ht="14.25" x14ac:dyDescent="0.2">
      <c r="B36" s="8"/>
      <c r="C36" s="60">
        <v>2</v>
      </c>
      <c r="D36" s="61"/>
      <c r="E36" s="62">
        <f>E32+TEXT($S$10*($V$10/1440)+($AD$10/1440)+($AR$10/1440),"hh:mm")</f>
        <v>0.44444444444444448</v>
      </c>
      <c r="F36" s="63"/>
      <c r="G36" s="63"/>
      <c r="H36" s="64"/>
      <c r="I36" s="65" t="str">
        <f>K17</f>
        <v>Mannschaft 3</v>
      </c>
      <c r="J36" s="66"/>
      <c r="K36" s="66"/>
      <c r="L36" s="66"/>
      <c r="M36" s="66"/>
      <c r="N36" s="66"/>
      <c r="O36" s="66"/>
      <c r="P36" s="66"/>
      <c r="Q36" s="66"/>
      <c r="R36" s="66"/>
      <c r="S36" s="66"/>
      <c r="T36" s="66"/>
      <c r="U36" s="66"/>
      <c r="V36" s="66"/>
      <c r="W36" s="66"/>
      <c r="X36" s="25" t="s">
        <v>22</v>
      </c>
      <c r="Y36" s="66" t="str">
        <f>K18</f>
        <v>Mannschaft 4</v>
      </c>
      <c r="Z36" s="66"/>
      <c r="AA36" s="66"/>
      <c r="AB36" s="66"/>
      <c r="AC36" s="66"/>
      <c r="AD36" s="66"/>
      <c r="AE36" s="66"/>
      <c r="AF36" s="66"/>
      <c r="AG36" s="66"/>
      <c r="AH36" s="66"/>
      <c r="AI36" s="66"/>
      <c r="AJ36" s="66"/>
      <c r="AK36" s="66"/>
      <c r="AL36" s="66"/>
      <c r="AM36" s="67"/>
      <c r="AN36" s="68"/>
      <c r="AO36" s="69"/>
      <c r="AP36" s="69"/>
      <c r="AQ36" s="70"/>
      <c r="AR36" s="97"/>
      <c r="AS36" s="18"/>
      <c r="AT36" s="8"/>
      <c r="AU36" s="20"/>
      <c r="AV36" s="20"/>
    </row>
    <row r="37" spans="2:48" ht="15" thickBot="1" x14ac:dyDescent="0.25">
      <c r="B37" s="8"/>
      <c r="C37" s="84">
        <v>3</v>
      </c>
      <c r="D37" s="85"/>
      <c r="E37" s="86">
        <f>E32+TEXT($S$10*($V$10/1440)+($AD$10/1440)+($AR$10/1440),"hh:mm")</f>
        <v>0.44444444444444448</v>
      </c>
      <c r="F37" s="87"/>
      <c r="G37" s="87"/>
      <c r="H37" s="88"/>
      <c r="I37" s="89" t="str">
        <f>K22</f>
        <v>Mannschaft 8</v>
      </c>
      <c r="J37" s="90"/>
      <c r="K37" s="90"/>
      <c r="L37" s="90"/>
      <c r="M37" s="90"/>
      <c r="N37" s="90"/>
      <c r="O37" s="90"/>
      <c r="P37" s="90"/>
      <c r="Q37" s="90"/>
      <c r="R37" s="90"/>
      <c r="S37" s="90"/>
      <c r="T37" s="90"/>
      <c r="U37" s="90"/>
      <c r="V37" s="90"/>
      <c r="W37" s="90"/>
      <c r="X37" s="24" t="s">
        <v>22</v>
      </c>
      <c r="Y37" s="90" t="str">
        <f>K20</f>
        <v>Mannschaft 6</v>
      </c>
      <c r="Z37" s="90"/>
      <c r="AA37" s="90"/>
      <c r="AB37" s="90"/>
      <c r="AC37" s="90"/>
      <c r="AD37" s="90"/>
      <c r="AE37" s="90"/>
      <c r="AF37" s="90"/>
      <c r="AG37" s="90"/>
      <c r="AH37" s="90"/>
      <c r="AI37" s="90"/>
      <c r="AJ37" s="90"/>
      <c r="AK37" s="90"/>
      <c r="AL37" s="90"/>
      <c r="AM37" s="91"/>
      <c r="AN37" s="92"/>
      <c r="AO37" s="93"/>
      <c r="AP37" s="93"/>
      <c r="AQ37" s="94"/>
      <c r="AR37" s="95"/>
      <c r="AS37" s="18"/>
      <c r="AT37" s="8"/>
      <c r="AU37" s="20"/>
      <c r="AV37" s="20"/>
    </row>
    <row r="38" spans="2:48" ht="14.25" x14ac:dyDescent="0.2">
      <c r="B38" s="8"/>
      <c r="C38" s="98">
        <v>1</v>
      </c>
      <c r="D38" s="99"/>
      <c r="E38" s="100">
        <f>E36+TEXT($S$10*($V$10/1440)+($AD$10/1440)+($AR$10/1440),"hh:mm")</f>
        <v>0.45833333333333337</v>
      </c>
      <c r="F38" s="101"/>
      <c r="G38" s="101"/>
      <c r="H38" s="102"/>
      <c r="I38" s="103" t="str">
        <f>K21</f>
        <v>Mannschaft 7</v>
      </c>
      <c r="J38" s="104"/>
      <c r="K38" s="104"/>
      <c r="L38" s="104"/>
      <c r="M38" s="104"/>
      <c r="N38" s="104"/>
      <c r="O38" s="104"/>
      <c r="P38" s="104"/>
      <c r="Q38" s="104"/>
      <c r="R38" s="104"/>
      <c r="S38" s="104"/>
      <c r="T38" s="104"/>
      <c r="U38" s="104"/>
      <c r="V38" s="104"/>
      <c r="W38" s="104"/>
      <c r="X38" s="29" t="s">
        <v>22</v>
      </c>
      <c r="Y38" s="104" t="str">
        <f>K15</f>
        <v>Mannschaft 1</v>
      </c>
      <c r="Z38" s="104"/>
      <c r="AA38" s="104"/>
      <c r="AB38" s="104"/>
      <c r="AC38" s="104"/>
      <c r="AD38" s="104"/>
      <c r="AE38" s="104"/>
      <c r="AF38" s="104"/>
      <c r="AG38" s="104"/>
      <c r="AH38" s="104"/>
      <c r="AI38" s="104"/>
      <c r="AJ38" s="104"/>
      <c r="AK38" s="104"/>
      <c r="AL38" s="104"/>
      <c r="AM38" s="105"/>
      <c r="AN38" s="106"/>
      <c r="AO38" s="107"/>
      <c r="AP38" s="107"/>
      <c r="AQ38" s="108"/>
      <c r="AR38" s="109"/>
      <c r="AS38" s="18"/>
      <c r="AT38" s="8"/>
      <c r="AU38" s="20"/>
      <c r="AV38" s="20"/>
    </row>
    <row r="39" spans="2:48" ht="14.25" x14ac:dyDescent="0.2">
      <c r="B39" s="8"/>
      <c r="C39" s="60">
        <v>2</v>
      </c>
      <c r="D39" s="61"/>
      <c r="E39" s="62">
        <f>E36+TEXT($S$10*($V$10/1440)+($AD$10/1440)+($AR$10/1440),"hh:mm")</f>
        <v>0.45833333333333337</v>
      </c>
      <c r="F39" s="63"/>
      <c r="G39" s="63"/>
      <c r="H39" s="64"/>
      <c r="I39" s="65" t="str">
        <f>K23</f>
        <v>Mannschaft 9</v>
      </c>
      <c r="J39" s="66"/>
      <c r="K39" s="66"/>
      <c r="L39" s="66"/>
      <c r="M39" s="66"/>
      <c r="N39" s="66"/>
      <c r="O39" s="66"/>
      <c r="P39" s="66"/>
      <c r="Q39" s="66"/>
      <c r="R39" s="66"/>
      <c r="S39" s="66"/>
      <c r="T39" s="66"/>
      <c r="U39" s="66"/>
      <c r="V39" s="66"/>
      <c r="W39" s="66"/>
      <c r="X39" s="25" t="s">
        <v>22</v>
      </c>
      <c r="Y39" s="66" t="str">
        <f>K19</f>
        <v>Mannschaft 5</v>
      </c>
      <c r="Z39" s="66"/>
      <c r="AA39" s="66"/>
      <c r="AB39" s="66"/>
      <c r="AC39" s="66"/>
      <c r="AD39" s="66"/>
      <c r="AE39" s="66"/>
      <c r="AF39" s="66"/>
      <c r="AG39" s="66"/>
      <c r="AH39" s="66"/>
      <c r="AI39" s="66"/>
      <c r="AJ39" s="66"/>
      <c r="AK39" s="66"/>
      <c r="AL39" s="66"/>
      <c r="AM39" s="67"/>
      <c r="AN39" s="68"/>
      <c r="AO39" s="69"/>
      <c r="AP39" s="69"/>
      <c r="AQ39" s="70"/>
      <c r="AR39" s="97"/>
      <c r="AS39" s="18"/>
      <c r="AT39" s="8"/>
      <c r="AU39" s="20"/>
      <c r="AV39" s="20"/>
    </row>
    <row r="40" spans="2:48" ht="15" thickBot="1" x14ac:dyDescent="0.25">
      <c r="B40" s="8"/>
      <c r="C40" s="84">
        <v>3</v>
      </c>
      <c r="D40" s="85"/>
      <c r="E40" s="86">
        <f>E36+TEXT($S$10*($V$10/1440)+($AD$10/1440)+($AR$10/1440),"hh:mm")</f>
        <v>0.45833333333333337</v>
      </c>
      <c r="F40" s="87"/>
      <c r="G40" s="87"/>
      <c r="H40" s="88"/>
      <c r="I40" s="89" t="str">
        <f>K16</f>
        <v>Mannschaft 2</v>
      </c>
      <c r="J40" s="90"/>
      <c r="K40" s="90"/>
      <c r="L40" s="90"/>
      <c r="M40" s="90"/>
      <c r="N40" s="90"/>
      <c r="O40" s="90"/>
      <c r="P40" s="90"/>
      <c r="Q40" s="90"/>
      <c r="R40" s="90"/>
      <c r="S40" s="90"/>
      <c r="T40" s="90"/>
      <c r="U40" s="90"/>
      <c r="V40" s="90"/>
      <c r="W40" s="90"/>
      <c r="X40" s="24" t="s">
        <v>22</v>
      </c>
      <c r="Y40" s="90" t="str">
        <f>K17</f>
        <v>Mannschaft 3</v>
      </c>
      <c r="Z40" s="90"/>
      <c r="AA40" s="90"/>
      <c r="AB40" s="90"/>
      <c r="AC40" s="90"/>
      <c r="AD40" s="90"/>
      <c r="AE40" s="90"/>
      <c r="AF40" s="90"/>
      <c r="AG40" s="90"/>
      <c r="AH40" s="90"/>
      <c r="AI40" s="90"/>
      <c r="AJ40" s="90"/>
      <c r="AK40" s="90"/>
      <c r="AL40" s="90"/>
      <c r="AM40" s="91"/>
      <c r="AN40" s="92"/>
      <c r="AO40" s="93"/>
      <c r="AP40" s="93"/>
      <c r="AQ40" s="94"/>
      <c r="AR40" s="95"/>
      <c r="AS40" s="18"/>
      <c r="AT40" s="8"/>
      <c r="AU40" s="20"/>
      <c r="AV40" s="20"/>
    </row>
    <row r="41" spans="2:48" ht="14.25" x14ac:dyDescent="0.2">
      <c r="B41" s="8"/>
      <c r="C41" s="98">
        <v>1</v>
      </c>
      <c r="D41" s="99"/>
      <c r="E41" s="100">
        <f>E40+TEXT($S$10*($V$10/1440)+($AD$10/1440)+($AR$10/1440),"hh:mm")</f>
        <v>0.47222222222222227</v>
      </c>
      <c r="F41" s="101"/>
      <c r="G41" s="101"/>
      <c r="H41" s="102"/>
      <c r="I41" s="103" t="str">
        <f>K18</f>
        <v>Mannschaft 4</v>
      </c>
      <c r="J41" s="104"/>
      <c r="K41" s="104"/>
      <c r="L41" s="104"/>
      <c r="M41" s="104"/>
      <c r="N41" s="104"/>
      <c r="O41" s="104"/>
      <c r="P41" s="104"/>
      <c r="Q41" s="104"/>
      <c r="R41" s="104"/>
      <c r="S41" s="104"/>
      <c r="T41" s="104"/>
      <c r="U41" s="104"/>
      <c r="V41" s="104"/>
      <c r="W41" s="104"/>
      <c r="X41" s="29" t="s">
        <v>22</v>
      </c>
      <c r="Y41" s="104" t="str">
        <f>K22</f>
        <v>Mannschaft 8</v>
      </c>
      <c r="Z41" s="104"/>
      <c r="AA41" s="104"/>
      <c r="AB41" s="104"/>
      <c r="AC41" s="104"/>
      <c r="AD41" s="104"/>
      <c r="AE41" s="104"/>
      <c r="AF41" s="104"/>
      <c r="AG41" s="104"/>
      <c r="AH41" s="104"/>
      <c r="AI41" s="104"/>
      <c r="AJ41" s="104"/>
      <c r="AK41" s="104"/>
      <c r="AL41" s="104"/>
      <c r="AM41" s="105"/>
      <c r="AN41" s="106"/>
      <c r="AO41" s="107"/>
      <c r="AP41" s="107"/>
      <c r="AQ41" s="108"/>
      <c r="AR41" s="108"/>
      <c r="AS41" s="18"/>
      <c r="AT41" s="8"/>
      <c r="AU41" s="20"/>
      <c r="AV41" s="20"/>
    </row>
    <row r="42" spans="2:48" ht="14.25" x14ac:dyDescent="0.2">
      <c r="B42" s="8"/>
      <c r="C42" s="60">
        <v>2</v>
      </c>
      <c r="D42" s="61"/>
      <c r="E42" s="62">
        <f>E40+TEXT($S$10*($V$10/1440)+($AD$10/1440)+($AR$10/1440),"hh:mm")</f>
        <v>0.47222222222222227</v>
      </c>
      <c r="F42" s="63"/>
      <c r="G42" s="63"/>
      <c r="H42" s="64"/>
      <c r="I42" s="65" t="str">
        <f>K15</f>
        <v>Mannschaft 1</v>
      </c>
      <c r="J42" s="66"/>
      <c r="K42" s="66"/>
      <c r="L42" s="66"/>
      <c r="M42" s="66"/>
      <c r="N42" s="66"/>
      <c r="O42" s="66"/>
      <c r="P42" s="66"/>
      <c r="Q42" s="66"/>
      <c r="R42" s="66"/>
      <c r="S42" s="66"/>
      <c r="T42" s="66"/>
      <c r="U42" s="66"/>
      <c r="V42" s="66"/>
      <c r="W42" s="66"/>
      <c r="X42" s="25" t="s">
        <v>22</v>
      </c>
      <c r="Y42" s="66" t="str">
        <f>K20</f>
        <v>Mannschaft 6</v>
      </c>
      <c r="Z42" s="66"/>
      <c r="AA42" s="66"/>
      <c r="AB42" s="66"/>
      <c r="AC42" s="66"/>
      <c r="AD42" s="66"/>
      <c r="AE42" s="66"/>
      <c r="AF42" s="66"/>
      <c r="AG42" s="66"/>
      <c r="AH42" s="66"/>
      <c r="AI42" s="66"/>
      <c r="AJ42" s="66"/>
      <c r="AK42" s="66"/>
      <c r="AL42" s="66"/>
      <c r="AM42" s="67"/>
      <c r="AN42" s="68"/>
      <c r="AO42" s="69"/>
      <c r="AP42" s="69"/>
      <c r="AQ42" s="70"/>
      <c r="AR42" s="70"/>
      <c r="AS42" s="18"/>
      <c r="AT42" s="8"/>
      <c r="AU42" s="20"/>
      <c r="AV42" s="20"/>
    </row>
    <row r="43" spans="2:48" ht="15" thickBot="1" x14ac:dyDescent="0.25">
      <c r="B43" s="8"/>
      <c r="C43" s="84">
        <v>3</v>
      </c>
      <c r="D43" s="85"/>
      <c r="E43" s="86">
        <f>E40+TEXT($S$10*($V$10/1440)+($AD$10/1440)+($AR$10/1440),"hh:mm")</f>
        <v>0.47222222222222227</v>
      </c>
      <c r="F43" s="87"/>
      <c r="G43" s="87"/>
      <c r="H43" s="88"/>
      <c r="I43" s="89" t="str">
        <f>K21</f>
        <v>Mannschaft 7</v>
      </c>
      <c r="J43" s="90"/>
      <c r="K43" s="90"/>
      <c r="L43" s="90"/>
      <c r="M43" s="90"/>
      <c r="N43" s="90"/>
      <c r="O43" s="90"/>
      <c r="P43" s="90"/>
      <c r="Q43" s="90"/>
      <c r="R43" s="90"/>
      <c r="S43" s="90"/>
      <c r="T43" s="90"/>
      <c r="U43" s="90"/>
      <c r="V43" s="90"/>
      <c r="W43" s="90"/>
      <c r="X43" s="24" t="s">
        <v>22</v>
      </c>
      <c r="Y43" s="90" t="str">
        <f>K19</f>
        <v>Mannschaft 5</v>
      </c>
      <c r="Z43" s="90"/>
      <c r="AA43" s="90"/>
      <c r="AB43" s="90"/>
      <c r="AC43" s="90"/>
      <c r="AD43" s="90"/>
      <c r="AE43" s="90"/>
      <c r="AF43" s="90"/>
      <c r="AG43" s="90"/>
      <c r="AH43" s="90"/>
      <c r="AI43" s="90"/>
      <c r="AJ43" s="90"/>
      <c r="AK43" s="90"/>
      <c r="AL43" s="90"/>
      <c r="AM43" s="91"/>
      <c r="AN43" s="92"/>
      <c r="AO43" s="93"/>
      <c r="AP43" s="93"/>
      <c r="AQ43" s="94"/>
      <c r="AR43" s="95"/>
      <c r="AS43" s="18"/>
      <c r="AT43" s="8"/>
      <c r="AU43" s="20"/>
      <c r="AV43" s="20"/>
    </row>
    <row r="44" spans="2:48" ht="14.25" x14ac:dyDescent="0.2">
      <c r="B44" s="8"/>
      <c r="C44" s="81">
        <v>1</v>
      </c>
      <c r="D44" s="82"/>
      <c r="E44" s="62">
        <f>E43+TEXT($S$10*($V$10/1440)+($AD$10/1440)+($AR$10/1440),"hh:mm")</f>
        <v>0.48611111111111116</v>
      </c>
      <c r="F44" s="63"/>
      <c r="G44" s="63"/>
      <c r="H44" s="64"/>
      <c r="I44" s="76" t="str">
        <f>K17</f>
        <v>Mannschaft 3</v>
      </c>
      <c r="J44" s="77"/>
      <c r="K44" s="77"/>
      <c r="L44" s="77"/>
      <c r="M44" s="77"/>
      <c r="N44" s="77"/>
      <c r="O44" s="77"/>
      <c r="P44" s="77"/>
      <c r="Q44" s="77"/>
      <c r="R44" s="77"/>
      <c r="S44" s="77"/>
      <c r="T44" s="77"/>
      <c r="U44" s="77"/>
      <c r="V44" s="77"/>
      <c r="W44" s="77"/>
      <c r="X44" s="26" t="s">
        <v>22</v>
      </c>
      <c r="Y44" s="77" t="str">
        <f>K23</f>
        <v>Mannschaft 9</v>
      </c>
      <c r="Z44" s="77"/>
      <c r="AA44" s="77"/>
      <c r="AB44" s="77"/>
      <c r="AC44" s="77"/>
      <c r="AD44" s="77"/>
      <c r="AE44" s="77"/>
      <c r="AF44" s="77"/>
      <c r="AG44" s="77"/>
      <c r="AH44" s="77"/>
      <c r="AI44" s="77"/>
      <c r="AJ44" s="77"/>
      <c r="AK44" s="77"/>
      <c r="AL44" s="77"/>
      <c r="AM44" s="78"/>
      <c r="AN44" s="79"/>
      <c r="AO44" s="80"/>
      <c r="AP44" s="80"/>
      <c r="AQ44" s="59"/>
      <c r="AR44" s="83"/>
      <c r="AS44" s="18"/>
      <c r="AT44" s="8"/>
      <c r="AU44" s="20"/>
      <c r="AV44" s="20"/>
    </row>
    <row r="45" spans="2:48" ht="14.25" x14ac:dyDescent="0.2">
      <c r="B45" s="8"/>
      <c r="C45" s="60">
        <v>2</v>
      </c>
      <c r="D45" s="61"/>
      <c r="E45" s="62">
        <f>E43+TEXT($S$10*($V$10/1440)+($AD$10/1440)+($AR$10/1440),"hh:mm")</f>
        <v>0.48611111111111116</v>
      </c>
      <c r="F45" s="63"/>
      <c r="G45" s="63"/>
      <c r="H45" s="64"/>
      <c r="I45" s="65" t="str">
        <f>K22</f>
        <v>Mannschaft 8</v>
      </c>
      <c r="J45" s="66"/>
      <c r="K45" s="66"/>
      <c r="L45" s="66"/>
      <c r="M45" s="66"/>
      <c r="N45" s="66"/>
      <c r="O45" s="66"/>
      <c r="P45" s="66"/>
      <c r="Q45" s="66"/>
      <c r="R45" s="66"/>
      <c r="S45" s="66"/>
      <c r="T45" s="66"/>
      <c r="U45" s="66"/>
      <c r="V45" s="66"/>
      <c r="W45" s="66"/>
      <c r="X45" s="25" t="s">
        <v>22</v>
      </c>
      <c r="Y45" s="66" t="str">
        <f>K16</f>
        <v>Mannschaft 2</v>
      </c>
      <c r="Z45" s="66"/>
      <c r="AA45" s="66"/>
      <c r="AB45" s="66"/>
      <c r="AC45" s="66"/>
      <c r="AD45" s="66"/>
      <c r="AE45" s="66"/>
      <c r="AF45" s="66"/>
      <c r="AG45" s="66"/>
      <c r="AH45" s="66"/>
      <c r="AI45" s="66"/>
      <c r="AJ45" s="66"/>
      <c r="AK45" s="66"/>
      <c r="AL45" s="66"/>
      <c r="AM45" s="67"/>
      <c r="AN45" s="68"/>
      <c r="AO45" s="69"/>
      <c r="AP45" s="69"/>
      <c r="AQ45" s="70"/>
      <c r="AR45" s="97"/>
      <c r="AS45" s="18"/>
      <c r="AT45" s="8"/>
      <c r="AU45" s="20"/>
      <c r="AV45" s="20"/>
    </row>
    <row r="46" spans="2:48" ht="15" thickBot="1" x14ac:dyDescent="0.25">
      <c r="B46" s="8"/>
      <c r="C46" s="84">
        <v>3</v>
      </c>
      <c r="D46" s="85"/>
      <c r="E46" s="86">
        <f>E43+TEXT($S$10*($V$10/1440)+($AD$10/1440)+($AR$10/1440),"hh:mm")</f>
        <v>0.48611111111111116</v>
      </c>
      <c r="F46" s="87"/>
      <c r="G46" s="87"/>
      <c r="H46" s="88"/>
      <c r="I46" s="89" t="str">
        <f>K20</f>
        <v>Mannschaft 6</v>
      </c>
      <c r="J46" s="90"/>
      <c r="K46" s="90"/>
      <c r="L46" s="90"/>
      <c r="M46" s="90"/>
      <c r="N46" s="90"/>
      <c r="O46" s="90"/>
      <c r="P46" s="90"/>
      <c r="Q46" s="90"/>
      <c r="R46" s="90"/>
      <c r="S46" s="90"/>
      <c r="T46" s="90"/>
      <c r="U46" s="90"/>
      <c r="V46" s="90"/>
      <c r="W46" s="90"/>
      <c r="X46" s="24" t="s">
        <v>22</v>
      </c>
      <c r="Y46" s="90" t="str">
        <f>K18</f>
        <v>Mannschaft 4</v>
      </c>
      <c r="Z46" s="90"/>
      <c r="AA46" s="90"/>
      <c r="AB46" s="90"/>
      <c r="AC46" s="90"/>
      <c r="AD46" s="90"/>
      <c r="AE46" s="90"/>
      <c r="AF46" s="90"/>
      <c r="AG46" s="90"/>
      <c r="AH46" s="90"/>
      <c r="AI46" s="90"/>
      <c r="AJ46" s="90"/>
      <c r="AK46" s="90"/>
      <c r="AL46" s="90"/>
      <c r="AM46" s="91"/>
      <c r="AN46" s="92"/>
      <c r="AO46" s="93"/>
      <c r="AP46" s="93"/>
      <c r="AQ46" s="94"/>
      <c r="AR46" s="95"/>
      <c r="AS46" s="18"/>
      <c r="AT46" s="8"/>
      <c r="AU46" s="20"/>
      <c r="AV46" s="20"/>
    </row>
    <row r="47" spans="2:48" ht="14.25" x14ac:dyDescent="0.2">
      <c r="B47" s="8"/>
      <c r="C47" s="98">
        <v>1</v>
      </c>
      <c r="D47" s="99"/>
      <c r="E47" s="100">
        <f>E44+TEXT($S$10*($V$10/1440)+($AD$10/1440)+($AR$10/1440),"hh:mm")</f>
        <v>0.5</v>
      </c>
      <c r="F47" s="101"/>
      <c r="G47" s="101"/>
      <c r="H47" s="102"/>
      <c r="I47" s="103" t="str">
        <f>K15</f>
        <v>Mannschaft 1</v>
      </c>
      <c r="J47" s="104"/>
      <c r="K47" s="104"/>
      <c r="L47" s="104"/>
      <c r="M47" s="104"/>
      <c r="N47" s="104"/>
      <c r="O47" s="104"/>
      <c r="P47" s="104"/>
      <c r="Q47" s="104"/>
      <c r="R47" s="104"/>
      <c r="S47" s="104"/>
      <c r="T47" s="104"/>
      <c r="U47" s="104"/>
      <c r="V47" s="104"/>
      <c r="W47" s="104"/>
      <c r="X47" s="29" t="s">
        <v>22</v>
      </c>
      <c r="Y47" s="104" t="str">
        <f>K19</f>
        <v>Mannschaft 5</v>
      </c>
      <c r="Z47" s="104"/>
      <c r="AA47" s="104"/>
      <c r="AB47" s="104"/>
      <c r="AC47" s="104"/>
      <c r="AD47" s="104"/>
      <c r="AE47" s="104"/>
      <c r="AF47" s="104"/>
      <c r="AG47" s="104"/>
      <c r="AH47" s="104"/>
      <c r="AI47" s="104"/>
      <c r="AJ47" s="104"/>
      <c r="AK47" s="104"/>
      <c r="AL47" s="104"/>
      <c r="AM47" s="105"/>
      <c r="AN47" s="106"/>
      <c r="AO47" s="107"/>
      <c r="AP47" s="107"/>
      <c r="AQ47" s="108"/>
      <c r="AR47" s="108"/>
      <c r="AS47" s="18"/>
      <c r="AT47" s="8"/>
      <c r="AU47" s="20"/>
      <c r="AV47" s="20"/>
    </row>
    <row r="48" spans="2:48" ht="14.25" x14ac:dyDescent="0.2">
      <c r="B48" s="8"/>
      <c r="C48" s="60">
        <v>2</v>
      </c>
      <c r="D48" s="61"/>
      <c r="E48" s="62">
        <f>E44+TEXT($S$10*($V$10/1440)+($AD$10/1440)+($AR$10/1440),"hh:mm")</f>
        <v>0.5</v>
      </c>
      <c r="F48" s="63"/>
      <c r="G48" s="63"/>
      <c r="H48" s="64"/>
      <c r="I48" s="65" t="str">
        <f>K21</f>
        <v>Mannschaft 7</v>
      </c>
      <c r="J48" s="66"/>
      <c r="K48" s="66"/>
      <c r="L48" s="66"/>
      <c r="M48" s="66"/>
      <c r="N48" s="66"/>
      <c r="O48" s="66"/>
      <c r="P48" s="66"/>
      <c r="Q48" s="66"/>
      <c r="R48" s="66"/>
      <c r="S48" s="66"/>
      <c r="T48" s="66"/>
      <c r="U48" s="66"/>
      <c r="V48" s="66"/>
      <c r="W48" s="66"/>
      <c r="X48" s="25" t="s">
        <v>22</v>
      </c>
      <c r="Y48" s="66" t="str">
        <f>K17</f>
        <v>Mannschaft 3</v>
      </c>
      <c r="Z48" s="66"/>
      <c r="AA48" s="66"/>
      <c r="AB48" s="66"/>
      <c r="AC48" s="66"/>
      <c r="AD48" s="66"/>
      <c r="AE48" s="66"/>
      <c r="AF48" s="66"/>
      <c r="AG48" s="66"/>
      <c r="AH48" s="66"/>
      <c r="AI48" s="66"/>
      <c r="AJ48" s="66"/>
      <c r="AK48" s="66"/>
      <c r="AL48" s="66"/>
      <c r="AM48" s="67"/>
      <c r="AN48" s="68"/>
      <c r="AO48" s="69"/>
      <c r="AP48" s="69"/>
      <c r="AQ48" s="70"/>
      <c r="AR48" s="97"/>
      <c r="AS48" s="18"/>
      <c r="AT48" s="8"/>
      <c r="AU48" s="20"/>
      <c r="AV48" s="20"/>
    </row>
    <row r="49" spans="2:51" ht="15" thickBot="1" x14ac:dyDescent="0.25">
      <c r="B49" s="8"/>
      <c r="C49" s="84">
        <v>3</v>
      </c>
      <c r="D49" s="85"/>
      <c r="E49" s="86">
        <f>E44+TEXT($S$10*($V$10/1440)+($AD$10/1440)+($AR$10/1440),"hh:mm")</f>
        <v>0.5</v>
      </c>
      <c r="F49" s="87"/>
      <c r="G49" s="87"/>
      <c r="H49" s="88"/>
      <c r="I49" s="89" t="str">
        <f>K23</f>
        <v>Mannschaft 9</v>
      </c>
      <c r="J49" s="90"/>
      <c r="K49" s="90"/>
      <c r="L49" s="90"/>
      <c r="M49" s="90"/>
      <c r="N49" s="90"/>
      <c r="O49" s="90"/>
      <c r="P49" s="90"/>
      <c r="Q49" s="90"/>
      <c r="R49" s="90"/>
      <c r="S49" s="90"/>
      <c r="T49" s="90"/>
      <c r="U49" s="90"/>
      <c r="V49" s="90"/>
      <c r="W49" s="90"/>
      <c r="X49" s="24" t="s">
        <v>22</v>
      </c>
      <c r="Y49" s="90" t="str">
        <f>K22</f>
        <v>Mannschaft 8</v>
      </c>
      <c r="Z49" s="90"/>
      <c r="AA49" s="90"/>
      <c r="AB49" s="90"/>
      <c r="AC49" s="90"/>
      <c r="AD49" s="90"/>
      <c r="AE49" s="90"/>
      <c r="AF49" s="90"/>
      <c r="AG49" s="90"/>
      <c r="AH49" s="90"/>
      <c r="AI49" s="90"/>
      <c r="AJ49" s="90"/>
      <c r="AK49" s="90"/>
      <c r="AL49" s="90"/>
      <c r="AM49" s="91"/>
      <c r="AN49" s="92"/>
      <c r="AO49" s="93"/>
      <c r="AP49" s="93"/>
      <c r="AQ49" s="94"/>
      <c r="AR49" s="95"/>
      <c r="AS49" s="18"/>
      <c r="AT49" s="8"/>
      <c r="AU49" s="20"/>
      <c r="AV49" s="20"/>
    </row>
    <row r="50" spans="2:51" ht="14.25" x14ac:dyDescent="0.2">
      <c r="B50" s="8"/>
      <c r="C50" s="98">
        <v>1</v>
      </c>
      <c r="D50" s="99"/>
      <c r="E50" s="100">
        <f>E48+TEXT($S$10*($V$10/1440)+($AD$10/1440)+($AR$10/1440),"hh:mm")</f>
        <v>0.51388888888888884</v>
      </c>
      <c r="F50" s="101"/>
      <c r="G50" s="101"/>
      <c r="H50" s="102"/>
      <c r="I50" s="103" t="str">
        <f>K16</f>
        <v>Mannschaft 2</v>
      </c>
      <c r="J50" s="104"/>
      <c r="K50" s="104"/>
      <c r="L50" s="104"/>
      <c r="M50" s="104"/>
      <c r="N50" s="104"/>
      <c r="O50" s="104"/>
      <c r="P50" s="104"/>
      <c r="Q50" s="104"/>
      <c r="R50" s="104"/>
      <c r="S50" s="104"/>
      <c r="T50" s="104"/>
      <c r="U50" s="104"/>
      <c r="V50" s="104"/>
      <c r="W50" s="104"/>
      <c r="X50" s="29" t="s">
        <v>22</v>
      </c>
      <c r="Y50" s="104" t="str">
        <f>K20</f>
        <v>Mannschaft 6</v>
      </c>
      <c r="Z50" s="104"/>
      <c r="AA50" s="104"/>
      <c r="AB50" s="104"/>
      <c r="AC50" s="104"/>
      <c r="AD50" s="104"/>
      <c r="AE50" s="104"/>
      <c r="AF50" s="104"/>
      <c r="AG50" s="104"/>
      <c r="AH50" s="104"/>
      <c r="AI50" s="104"/>
      <c r="AJ50" s="104"/>
      <c r="AK50" s="104"/>
      <c r="AL50" s="104"/>
      <c r="AM50" s="105"/>
      <c r="AN50" s="106"/>
      <c r="AO50" s="107"/>
      <c r="AP50" s="107"/>
      <c r="AQ50" s="108"/>
      <c r="AR50" s="108"/>
      <c r="AS50" s="18"/>
      <c r="AT50" s="8"/>
      <c r="AU50" s="20"/>
      <c r="AV50" s="20"/>
    </row>
    <row r="51" spans="2:51" ht="14.25" x14ac:dyDescent="0.2">
      <c r="B51" s="8"/>
      <c r="C51" s="60">
        <v>2</v>
      </c>
      <c r="D51" s="61"/>
      <c r="E51" s="62">
        <f>E48+TEXT($S$10*($V$10/1440)+($AD$10/1440)+($AR$10/1440),"hh:mm")</f>
        <v>0.51388888888888884</v>
      </c>
      <c r="F51" s="63"/>
      <c r="G51" s="63"/>
      <c r="H51" s="64"/>
      <c r="I51" s="65" t="str">
        <f>K15</f>
        <v>Mannschaft 1</v>
      </c>
      <c r="J51" s="66"/>
      <c r="K51" s="66"/>
      <c r="L51" s="66"/>
      <c r="M51" s="66"/>
      <c r="N51" s="66"/>
      <c r="O51" s="66"/>
      <c r="P51" s="66"/>
      <c r="Q51" s="66"/>
      <c r="R51" s="66"/>
      <c r="S51" s="66"/>
      <c r="T51" s="66"/>
      <c r="U51" s="66"/>
      <c r="V51" s="66"/>
      <c r="W51" s="66"/>
      <c r="X51" s="25" t="s">
        <v>22</v>
      </c>
      <c r="Y51" s="66" t="str">
        <f>K18</f>
        <v>Mannschaft 4</v>
      </c>
      <c r="Z51" s="66"/>
      <c r="AA51" s="66"/>
      <c r="AB51" s="66"/>
      <c r="AC51" s="66"/>
      <c r="AD51" s="66"/>
      <c r="AE51" s="66"/>
      <c r="AF51" s="66"/>
      <c r="AG51" s="66"/>
      <c r="AH51" s="66"/>
      <c r="AI51" s="66"/>
      <c r="AJ51" s="66"/>
      <c r="AK51" s="66"/>
      <c r="AL51" s="66"/>
      <c r="AM51" s="67"/>
      <c r="AN51" s="68"/>
      <c r="AO51" s="69"/>
      <c r="AP51" s="69"/>
      <c r="AQ51" s="70"/>
      <c r="AR51" s="70"/>
      <c r="AS51" s="18"/>
      <c r="AT51" s="8"/>
      <c r="AU51" s="20"/>
      <c r="AV51" s="20"/>
    </row>
    <row r="52" spans="2:51" ht="15" thickBot="1" x14ac:dyDescent="0.25">
      <c r="B52" s="8"/>
      <c r="C52" s="110">
        <v>3</v>
      </c>
      <c r="D52" s="111"/>
      <c r="E52" s="112">
        <f>E48+TEXT($S$10*($V$10/1440)+($AD$10/1440)+($AR$10/1440),"hh:mm")</f>
        <v>0.51388888888888884</v>
      </c>
      <c r="F52" s="113"/>
      <c r="G52" s="113"/>
      <c r="H52" s="114"/>
      <c r="I52" s="115" t="str">
        <f>K17</f>
        <v>Mannschaft 3</v>
      </c>
      <c r="J52" s="116"/>
      <c r="K52" s="116"/>
      <c r="L52" s="116"/>
      <c r="M52" s="116"/>
      <c r="N52" s="116"/>
      <c r="O52" s="116"/>
      <c r="P52" s="116"/>
      <c r="Q52" s="116"/>
      <c r="R52" s="116"/>
      <c r="S52" s="116"/>
      <c r="T52" s="116"/>
      <c r="U52" s="116"/>
      <c r="V52" s="116"/>
      <c r="W52" s="116"/>
      <c r="X52" s="30" t="s">
        <v>22</v>
      </c>
      <c r="Y52" s="116" t="str">
        <f>K19</f>
        <v>Mannschaft 5</v>
      </c>
      <c r="Z52" s="116"/>
      <c r="AA52" s="116"/>
      <c r="AB52" s="116"/>
      <c r="AC52" s="116"/>
      <c r="AD52" s="116"/>
      <c r="AE52" s="116"/>
      <c r="AF52" s="116"/>
      <c r="AG52" s="116"/>
      <c r="AH52" s="116"/>
      <c r="AI52" s="116"/>
      <c r="AJ52" s="116"/>
      <c r="AK52" s="116"/>
      <c r="AL52" s="116"/>
      <c r="AM52" s="117"/>
      <c r="AN52" s="118"/>
      <c r="AO52" s="119"/>
      <c r="AP52" s="119"/>
      <c r="AQ52" s="120"/>
      <c r="AR52" s="120"/>
      <c r="AS52" s="18"/>
      <c r="AT52" s="179" t="s">
        <v>36</v>
      </c>
      <c r="AU52" s="181"/>
      <c r="AV52" s="181"/>
      <c r="AW52" s="181"/>
      <c r="AX52" s="181"/>
      <c r="AY52" s="181"/>
    </row>
    <row r="53" spans="2:51" ht="14.25" customHeight="1" x14ac:dyDescent="0.2">
      <c r="B53" s="8"/>
      <c r="C53" s="81">
        <v>1</v>
      </c>
      <c r="D53" s="82"/>
      <c r="E53" s="121">
        <f>E52+TEXT($S$10*($V$10/1440)+($AD$10/1440)+($AR$10/1440),"hh:mm")</f>
        <v>0.52777777777777768</v>
      </c>
      <c r="F53" s="122"/>
      <c r="G53" s="122"/>
      <c r="H53" s="123"/>
      <c r="I53" s="76" t="str">
        <f>K22</f>
        <v>Mannschaft 8</v>
      </c>
      <c r="J53" s="77"/>
      <c r="K53" s="77"/>
      <c r="L53" s="77"/>
      <c r="M53" s="77"/>
      <c r="N53" s="77"/>
      <c r="O53" s="77"/>
      <c r="P53" s="77"/>
      <c r="Q53" s="77"/>
      <c r="R53" s="77"/>
      <c r="S53" s="77"/>
      <c r="T53" s="77"/>
      <c r="U53" s="77"/>
      <c r="V53" s="77"/>
      <c r="W53" s="77"/>
      <c r="X53" s="26" t="s">
        <v>22</v>
      </c>
      <c r="Y53" s="77" t="str">
        <f>K21</f>
        <v>Mannschaft 7</v>
      </c>
      <c r="Z53" s="77"/>
      <c r="AA53" s="77"/>
      <c r="AB53" s="77"/>
      <c r="AC53" s="77"/>
      <c r="AD53" s="77"/>
      <c r="AE53" s="77"/>
      <c r="AF53" s="77"/>
      <c r="AG53" s="77"/>
      <c r="AH53" s="77"/>
      <c r="AI53" s="77"/>
      <c r="AJ53" s="77"/>
      <c r="AK53" s="77"/>
      <c r="AL53" s="77"/>
      <c r="AM53" s="78"/>
      <c r="AN53" s="79"/>
      <c r="AO53" s="80"/>
      <c r="AP53" s="80"/>
      <c r="AQ53" s="59"/>
      <c r="AR53" s="83"/>
      <c r="AS53" s="18"/>
      <c r="AT53" s="181"/>
      <c r="AU53" s="181"/>
      <c r="AV53" s="181"/>
      <c r="AW53" s="181"/>
      <c r="AX53" s="181"/>
      <c r="AY53" s="181"/>
    </row>
    <row r="54" spans="2:51" ht="14.25" customHeight="1" x14ac:dyDescent="0.2">
      <c r="B54" s="8"/>
      <c r="C54" s="98">
        <v>2</v>
      </c>
      <c r="D54" s="99"/>
      <c r="E54" s="100">
        <f>E52+TEXT($S$10*($V$10/1440)+($AD$10/1440)+($AR$10/1440),"hh:mm")</f>
        <v>0.52777777777777768</v>
      </c>
      <c r="F54" s="101"/>
      <c r="G54" s="101"/>
      <c r="H54" s="102"/>
      <c r="I54" s="103" t="str">
        <f>K20</f>
        <v>Mannschaft 6</v>
      </c>
      <c r="J54" s="104"/>
      <c r="K54" s="104"/>
      <c r="L54" s="104"/>
      <c r="M54" s="104"/>
      <c r="N54" s="104"/>
      <c r="O54" s="104"/>
      <c r="P54" s="104"/>
      <c r="Q54" s="104"/>
      <c r="R54" s="104"/>
      <c r="S54" s="104"/>
      <c r="T54" s="104"/>
      <c r="U54" s="104"/>
      <c r="V54" s="104"/>
      <c r="W54" s="104"/>
      <c r="X54" s="29" t="s">
        <v>22</v>
      </c>
      <c r="Y54" s="104" t="str">
        <f>K23</f>
        <v>Mannschaft 9</v>
      </c>
      <c r="Z54" s="104"/>
      <c r="AA54" s="104"/>
      <c r="AB54" s="104"/>
      <c r="AC54" s="104"/>
      <c r="AD54" s="104"/>
      <c r="AE54" s="104"/>
      <c r="AF54" s="104"/>
      <c r="AG54" s="104"/>
      <c r="AH54" s="104"/>
      <c r="AI54" s="104"/>
      <c r="AJ54" s="104"/>
      <c r="AK54" s="104"/>
      <c r="AL54" s="104"/>
      <c r="AM54" s="105"/>
      <c r="AN54" s="106"/>
      <c r="AO54" s="107"/>
      <c r="AP54" s="107"/>
      <c r="AQ54" s="108"/>
      <c r="AR54" s="108"/>
      <c r="AS54" s="18"/>
      <c r="AT54" s="181"/>
      <c r="AU54" s="181"/>
      <c r="AV54" s="181"/>
      <c r="AW54" s="181"/>
      <c r="AX54" s="181"/>
      <c r="AY54" s="181"/>
    </row>
    <row r="55" spans="2:51" ht="15" customHeight="1" thickBot="1" x14ac:dyDescent="0.25">
      <c r="B55" s="8"/>
      <c r="C55" s="110">
        <v>3</v>
      </c>
      <c r="D55" s="111"/>
      <c r="E55" s="112">
        <f>E52+TEXT($S$10*($V$10/1440)+($AD$10/1440)+($AR$10/1440),"hh:mm")</f>
        <v>0.52777777777777768</v>
      </c>
      <c r="F55" s="113"/>
      <c r="G55" s="113"/>
      <c r="H55" s="114"/>
      <c r="I55" s="115" t="str">
        <f>K18</f>
        <v>Mannschaft 4</v>
      </c>
      <c r="J55" s="116"/>
      <c r="K55" s="116"/>
      <c r="L55" s="116"/>
      <c r="M55" s="116"/>
      <c r="N55" s="116"/>
      <c r="O55" s="116"/>
      <c r="P55" s="116"/>
      <c r="Q55" s="116"/>
      <c r="R55" s="116"/>
      <c r="S55" s="116"/>
      <c r="T55" s="116"/>
      <c r="U55" s="116"/>
      <c r="V55" s="116"/>
      <c r="W55" s="116"/>
      <c r="X55" s="30" t="s">
        <v>22</v>
      </c>
      <c r="Y55" s="116" t="str">
        <f>K16</f>
        <v>Mannschaft 2</v>
      </c>
      <c r="Z55" s="116"/>
      <c r="AA55" s="116"/>
      <c r="AB55" s="116"/>
      <c r="AC55" s="116"/>
      <c r="AD55" s="116"/>
      <c r="AE55" s="116"/>
      <c r="AF55" s="116"/>
      <c r="AG55" s="116"/>
      <c r="AH55" s="116"/>
      <c r="AI55" s="116"/>
      <c r="AJ55" s="116"/>
      <c r="AK55" s="116"/>
      <c r="AL55" s="116"/>
      <c r="AM55" s="117"/>
      <c r="AN55" s="118"/>
      <c r="AO55" s="119"/>
      <c r="AP55" s="119"/>
      <c r="AQ55" s="120"/>
      <c r="AR55" s="120"/>
      <c r="AS55" s="18"/>
      <c r="AT55" s="181"/>
      <c r="AU55" s="181"/>
      <c r="AV55" s="181"/>
      <c r="AW55" s="181"/>
      <c r="AX55" s="181"/>
      <c r="AY55" s="181"/>
    </row>
    <row r="56" spans="2:51" ht="14.25" x14ac:dyDescent="0.2">
      <c r="B56" s="8"/>
      <c r="C56" s="139">
        <v>2</v>
      </c>
      <c r="D56" s="140"/>
      <c r="E56" s="141">
        <f>E55+TEXT($S$10*($V$10/1440)+($AD$10/1440)+($AR$10/1440),"hh:mm")</f>
        <v>0.54166666666666652</v>
      </c>
      <c r="F56" s="142"/>
      <c r="G56" s="142"/>
      <c r="H56" s="143"/>
      <c r="I56" s="144" t="str">
        <f>K17</f>
        <v>Mannschaft 3</v>
      </c>
      <c r="J56" s="145"/>
      <c r="K56" s="145"/>
      <c r="L56" s="145"/>
      <c r="M56" s="145"/>
      <c r="N56" s="145"/>
      <c r="O56" s="145"/>
      <c r="P56" s="145"/>
      <c r="Q56" s="145"/>
      <c r="R56" s="145"/>
      <c r="S56" s="145"/>
      <c r="T56" s="145"/>
      <c r="U56" s="145"/>
      <c r="V56" s="145"/>
      <c r="W56" s="145"/>
      <c r="X56" s="146" t="s">
        <v>22</v>
      </c>
      <c r="Y56" s="145" t="str">
        <f>K15</f>
        <v>Mannschaft 1</v>
      </c>
      <c r="Z56" s="145"/>
      <c r="AA56" s="145"/>
      <c r="AB56" s="145"/>
      <c r="AC56" s="145"/>
      <c r="AD56" s="145"/>
      <c r="AE56" s="145"/>
      <c r="AF56" s="145"/>
      <c r="AG56" s="145"/>
      <c r="AH56" s="145"/>
      <c r="AI56" s="145"/>
      <c r="AJ56" s="145"/>
      <c r="AK56" s="145"/>
      <c r="AL56" s="145"/>
      <c r="AM56" s="147"/>
      <c r="AN56" s="148"/>
      <c r="AO56" s="149"/>
      <c r="AP56" s="149"/>
      <c r="AQ56" s="150"/>
      <c r="AR56" s="151"/>
      <c r="AS56" s="18"/>
      <c r="AT56" s="180" t="s">
        <v>37</v>
      </c>
      <c r="AU56" s="180"/>
      <c r="AV56" s="180"/>
      <c r="AW56" s="180"/>
      <c r="AX56" s="180"/>
      <c r="AY56" s="180"/>
    </row>
    <row r="57" spans="2:51" ht="14.25" x14ac:dyDescent="0.2">
      <c r="B57" s="8"/>
      <c r="C57" s="152">
        <v>1</v>
      </c>
      <c r="D57" s="153"/>
      <c r="E57" s="154">
        <f>E55+TEXT($S$10*($V$10/1440)+($AD$10/1440)+($AR$10/1440),"hh:mm")</f>
        <v>0.54166666666666652</v>
      </c>
      <c r="F57" s="155"/>
      <c r="G57" s="155"/>
      <c r="H57" s="156"/>
      <c r="I57" s="157" t="str">
        <f>K19</f>
        <v>Mannschaft 5</v>
      </c>
      <c r="J57" s="158"/>
      <c r="K57" s="158"/>
      <c r="L57" s="158"/>
      <c r="M57" s="158"/>
      <c r="N57" s="158"/>
      <c r="O57" s="158"/>
      <c r="P57" s="158"/>
      <c r="Q57" s="158"/>
      <c r="R57" s="158"/>
      <c r="S57" s="158"/>
      <c r="T57" s="158"/>
      <c r="U57" s="158"/>
      <c r="V57" s="158"/>
      <c r="W57" s="158"/>
      <c r="X57" s="159" t="s">
        <v>22</v>
      </c>
      <c r="Y57" s="158" t="str">
        <f>K22</f>
        <v>Mannschaft 8</v>
      </c>
      <c r="Z57" s="158"/>
      <c r="AA57" s="158"/>
      <c r="AB57" s="158"/>
      <c r="AC57" s="158"/>
      <c r="AD57" s="158"/>
      <c r="AE57" s="158"/>
      <c r="AF57" s="158"/>
      <c r="AG57" s="158"/>
      <c r="AH57" s="158"/>
      <c r="AI57" s="158"/>
      <c r="AJ57" s="158"/>
      <c r="AK57" s="158"/>
      <c r="AL57" s="158"/>
      <c r="AM57" s="160"/>
      <c r="AN57" s="124"/>
      <c r="AO57" s="125"/>
      <c r="AP57" s="125"/>
      <c r="AQ57" s="126"/>
      <c r="AR57" s="126"/>
      <c r="AS57" s="18"/>
      <c r="AT57" s="180"/>
      <c r="AU57" s="180"/>
      <c r="AV57" s="180"/>
      <c r="AW57" s="180"/>
      <c r="AX57" s="180"/>
      <c r="AY57" s="180"/>
    </row>
    <row r="58" spans="2:51" ht="15" thickBot="1" x14ac:dyDescent="0.25">
      <c r="B58" s="8"/>
      <c r="C58" s="161">
        <v>3</v>
      </c>
      <c r="D58" s="162"/>
      <c r="E58" s="163">
        <f>E55+TEXT($S$10*($V$10/1440)+($AD$10/1440)+($AR$10/1440),"hh:mm")</f>
        <v>0.54166666666666652</v>
      </c>
      <c r="F58" s="164"/>
      <c r="G58" s="164"/>
      <c r="H58" s="165"/>
      <c r="I58" s="166" t="str">
        <f>K21</f>
        <v>Mannschaft 7</v>
      </c>
      <c r="J58" s="167"/>
      <c r="K58" s="167"/>
      <c r="L58" s="167"/>
      <c r="M58" s="167"/>
      <c r="N58" s="167"/>
      <c r="O58" s="167"/>
      <c r="P58" s="167"/>
      <c r="Q58" s="167"/>
      <c r="R58" s="167"/>
      <c r="S58" s="167"/>
      <c r="T58" s="167"/>
      <c r="U58" s="167"/>
      <c r="V58" s="167"/>
      <c r="W58" s="167"/>
      <c r="X58" s="168" t="s">
        <v>22</v>
      </c>
      <c r="Y58" s="167" t="str">
        <f>K20</f>
        <v>Mannschaft 6</v>
      </c>
      <c r="Z58" s="167"/>
      <c r="AA58" s="167"/>
      <c r="AB58" s="167"/>
      <c r="AC58" s="167"/>
      <c r="AD58" s="167"/>
      <c r="AE58" s="167"/>
      <c r="AF58" s="167"/>
      <c r="AG58" s="167"/>
      <c r="AH58" s="167"/>
      <c r="AI58" s="167"/>
      <c r="AJ58" s="167"/>
      <c r="AK58" s="167"/>
      <c r="AL58" s="167"/>
      <c r="AM58" s="169"/>
      <c r="AN58" s="128"/>
      <c r="AO58" s="129"/>
      <c r="AP58" s="129"/>
      <c r="AQ58" s="130"/>
      <c r="AR58" s="131"/>
      <c r="AS58" s="18"/>
      <c r="AT58" s="180"/>
      <c r="AU58" s="180"/>
      <c r="AV58" s="180"/>
      <c r="AW58" s="180"/>
      <c r="AX58" s="180"/>
      <c r="AY58" s="180"/>
    </row>
    <row r="59" spans="2:51" ht="14.25" x14ac:dyDescent="0.2">
      <c r="B59" s="8"/>
      <c r="C59" s="152">
        <v>1</v>
      </c>
      <c r="D59" s="153"/>
      <c r="E59" s="154">
        <f>E56+TEXT($S$10*($V$10/1440)+($AD$10/1440)+($AR$10/1440),"hh:mm")</f>
        <v>0.55555555555555536</v>
      </c>
      <c r="F59" s="155"/>
      <c r="G59" s="155"/>
      <c r="H59" s="156"/>
      <c r="I59" s="157" t="str">
        <f>K23</f>
        <v>Mannschaft 9</v>
      </c>
      <c r="J59" s="158"/>
      <c r="K59" s="158"/>
      <c r="L59" s="158"/>
      <c r="M59" s="158"/>
      <c r="N59" s="158"/>
      <c r="O59" s="158"/>
      <c r="P59" s="158"/>
      <c r="Q59" s="158"/>
      <c r="R59" s="158"/>
      <c r="S59" s="158"/>
      <c r="T59" s="158"/>
      <c r="U59" s="158"/>
      <c r="V59" s="158"/>
      <c r="W59" s="158"/>
      <c r="X59" s="159" t="s">
        <v>22</v>
      </c>
      <c r="Y59" s="158" t="str">
        <f>K18</f>
        <v>Mannschaft 4</v>
      </c>
      <c r="Z59" s="158"/>
      <c r="AA59" s="158"/>
      <c r="AB59" s="158"/>
      <c r="AC59" s="158"/>
      <c r="AD59" s="158"/>
      <c r="AE59" s="158"/>
      <c r="AF59" s="158"/>
      <c r="AG59" s="158"/>
      <c r="AH59" s="158"/>
      <c r="AI59" s="158"/>
      <c r="AJ59" s="158"/>
      <c r="AK59" s="158"/>
      <c r="AL59" s="158"/>
      <c r="AM59" s="160"/>
      <c r="AN59" s="124"/>
      <c r="AO59" s="125"/>
      <c r="AP59" s="125"/>
      <c r="AQ59" s="126"/>
      <c r="AR59" s="127"/>
      <c r="AS59" s="18"/>
      <c r="AT59" s="180"/>
      <c r="AU59" s="180"/>
      <c r="AV59" s="180"/>
      <c r="AW59" s="180"/>
      <c r="AX59" s="180"/>
      <c r="AY59" s="180"/>
    </row>
    <row r="60" spans="2:51" ht="14.25" x14ac:dyDescent="0.2">
      <c r="B60" s="8"/>
      <c r="C60" s="170">
        <v>2</v>
      </c>
      <c r="D60" s="171"/>
      <c r="E60" s="172">
        <f>E56+TEXT($S$10*($V$10/1440)+($AD$10/1440)+($AR$10/1440),"hh:mm")</f>
        <v>0.55555555555555536</v>
      </c>
      <c r="F60" s="173"/>
      <c r="G60" s="173"/>
      <c r="H60" s="174"/>
      <c r="I60" s="175" t="str">
        <f>K15</f>
        <v>Mannschaft 1</v>
      </c>
      <c r="J60" s="176"/>
      <c r="K60" s="176"/>
      <c r="L60" s="176"/>
      <c r="M60" s="176"/>
      <c r="N60" s="176"/>
      <c r="O60" s="176"/>
      <c r="P60" s="176"/>
      <c r="Q60" s="176"/>
      <c r="R60" s="176"/>
      <c r="S60" s="176"/>
      <c r="T60" s="176"/>
      <c r="U60" s="176"/>
      <c r="V60" s="176"/>
      <c r="W60" s="176"/>
      <c r="X60" s="177" t="s">
        <v>22</v>
      </c>
      <c r="Y60" s="176" t="str">
        <f>K16</f>
        <v>Mannschaft 2</v>
      </c>
      <c r="Z60" s="176"/>
      <c r="AA60" s="176"/>
      <c r="AB60" s="176"/>
      <c r="AC60" s="176"/>
      <c r="AD60" s="176"/>
      <c r="AE60" s="176"/>
      <c r="AF60" s="176"/>
      <c r="AG60" s="176"/>
      <c r="AH60" s="176"/>
      <c r="AI60" s="176"/>
      <c r="AJ60" s="176"/>
      <c r="AK60" s="176"/>
      <c r="AL60" s="176"/>
      <c r="AM60" s="178"/>
      <c r="AN60" s="132"/>
      <c r="AO60" s="133"/>
      <c r="AP60" s="133"/>
      <c r="AQ60" s="134"/>
      <c r="AR60" s="135"/>
      <c r="AS60" s="18"/>
      <c r="AT60" s="180"/>
      <c r="AU60" s="180"/>
      <c r="AV60" s="180"/>
      <c r="AW60" s="180"/>
      <c r="AX60" s="180"/>
      <c r="AY60" s="180"/>
    </row>
    <row r="61" spans="2:51" ht="15" thickBot="1" x14ac:dyDescent="0.25">
      <c r="B61" s="8"/>
      <c r="C61" s="161">
        <v>3</v>
      </c>
      <c r="D61" s="162"/>
      <c r="E61" s="163">
        <f>E56+TEXT($S$10*($V$10/1440)+($AD$10/1440)+($AR$10/1440),"hh:mm")</f>
        <v>0.55555555555555536</v>
      </c>
      <c r="F61" s="164"/>
      <c r="G61" s="164"/>
      <c r="H61" s="165"/>
      <c r="I61" s="166" t="str">
        <f>K22</f>
        <v>Mannschaft 8</v>
      </c>
      <c r="J61" s="167"/>
      <c r="K61" s="167"/>
      <c r="L61" s="167"/>
      <c r="M61" s="167"/>
      <c r="N61" s="167"/>
      <c r="O61" s="167"/>
      <c r="P61" s="167"/>
      <c r="Q61" s="167"/>
      <c r="R61" s="167"/>
      <c r="S61" s="167"/>
      <c r="T61" s="167"/>
      <c r="U61" s="167"/>
      <c r="V61" s="167"/>
      <c r="W61" s="167"/>
      <c r="X61" s="168" t="s">
        <v>22</v>
      </c>
      <c r="Y61" s="167" t="str">
        <f>K17</f>
        <v>Mannschaft 3</v>
      </c>
      <c r="Z61" s="167"/>
      <c r="AA61" s="167"/>
      <c r="AB61" s="167"/>
      <c r="AC61" s="167"/>
      <c r="AD61" s="167"/>
      <c r="AE61" s="167"/>
      <c r="AF61" s="167"/>
      <c r="AG61" s="167"/>
      <c r="AH61" s="167"/>
      <c r="AI61" s="167"/>
      <c r="AJ61" s="167"/>
      <c r="AK61" s="167"/>
      <c r="AL61" s="167"/>
      <c r="AM61" s="169"/>
      <c r="AN61" s="128"/>
      <c r="AO61" s="129"/>
      <c r="AP61" s="129"/>
      <c r="AQ61" s="130"/>
      <c r="AR61" s="131"/>
      <c r="AS61" s="18"/>
      <c r="AT61" s="180"/>
      <c r="AU61" s="180"/>
      <c r="AV61" s="180"/>
      <c r="AW61" s="180"/>
      <c r="AX61" s="180"/>
      <c r="AY61" s="180"/>
    </row>
    <row r="62" spans="2:51" ht="14.25" x14ac:dyDescent="0.2">
      <c r="B62" s="8"/>
      <c r="C62" s="152">
        <v>3</v>
      </c>
      <c r="D62" s="153"/>
      <c r="E62" s="154">
        <f>E60+TEXT($S$10*($V$10/1440)+($AD$10/1440)+($AR$10/1440),"hh:mm")</f>
        <v>0.5694444444444442</v>
      </c>
      <c r="F62" s="155"/>
      <c r="G62" s="155"/>
      <c r="H62" s="156"/>
      <c r="I62" s="157" t="str">
        <f>K20</f>
        <v>Mannschaft 6</v>
      </c>
      <c r="J62" s="158"/>
      <c r="K62" s="158"/>
      <c r="L62" s="158"/>
      <c r="M62" s="158"/>
      <c r="N62" s="158"/>
      <c r="O62" s="158"/>
      <c r="P62" s="158"/>
      <c r="Q62" s="158"/>
      <c r="R62" s="158"/>
      <c r="S62" s="158"/>
      <c r="T62" s="158"/>
      <c r="U62" s="158"/>
      <c r="V62" s="158"/>
      <c r="W62" s="158"/>
      <c r="X62" s="159" t="s">
        <v>22</v>
      </c>
      <c r="Y62" s="158" t="str">
        <f>K19</f>
        <v>Mannschaft 5</v>
      </c>
      <c r="Z62" s="158"/>
      <c r="AA62" s="158"/>
      <c r="AB62" s="158"/>
      <c r="AC62" s="158"/>
      <c r="AD62" s="158"/>
      <c r="AE62" s="158"/>
      <c r="AF62" s="158"/>
      <c r="AG62" s="158"/>
      <c r="AH62" s="158"/>
      <c r="AI62" s="158"/>
      <c r="AJ62" s="158"/>
      <c r="AK62" s="158"/>
      <c r="AL62" s="158"/>
      <c r="AM62" s="160"/>
      <c r="AN62" s="124"/>
      <c r="AO62" s="125"/>
      <c r="AP62" s="125"/>
      <c r="AQ62" s="126"/>
      <c r="AR62" s="126"/>
      <c r="AS62" s="18"/>
      <c r="AT62" s="180"/>
      <c r="AU62" s="180"/>
      <c r="AV62" s="180"/>
      <c r="AW62" s="180"/>
      <c r="AX62" s="180"/>
      <c r="AY62" s="180"/>
    </row>
    <row r="63" spans="2:51" ht="14.25" x14ac:dyDescent="0.2">
      <c r="B63" s="8"/>
      <c r="C63" s="170">
        <v>1</v>
      </c>
      <c r="D63" s="171"/>
      <c r="E63" s="172">
        <f>E60+TEXT($S$10*($V$10/1440)+($AD$10/1440)+($AR$10/1440),"hh:mm")</f>
        <v>0.5694444444444442</v>
      </c>
      <c r="F63" s="173"/>
      <c r="G63" s="173"/>
      <c r="H63" s="174"/>
      <c r="I63" s="175" t="str">
        <f>K18</f>
        <v>Mannschaft 4</v>
      </c>
      <c r="J63" s="176"/>
      <c r="K63" s="176"/>
      <c r="L63" s="176"/>
      <c r="M63" s="176"/>
      <c r="N63" s="176"/>
      <c r="O63" s="176"/>
      <c r="P63" s="176"/>
      <c r="Q63" s="176"/>
      <c r="R63" s="176"/>
      <c r="S63" s="176"/>
      <c r="T63" s="176"/>
      <c r="U63" s="176"/>
      <c r="V63" s="176"/>
      <c r="W63" s="176"/>
      <c r="X63" s="177" t="s">
        <v>22</v>
      </c>
      <c r="Y63" s="176" t="str">
        <f>K21</f>
        <v>Mannschaft 7</v>
      </c>
      <c r="Z63" s="176"/>
      <c r="AA63" s="176"/>
      <c r="AB63" s="176"/>
      <c r="AC63" s="176"/>
      <c r="AD63" s="176"/>
      <c r="AE63" s="176"/>
      <c r="AF63" s="176"/>
      <c r="AG63" s="176"/>
      <c r="AH63" s="176"/>
      <c r="AI63" s="176"/>
      <c r="AJ63" s="176"/>
      <c r="AK63" s="176"/>
      <c r="AL63" s="176"/>
      <c r="AM63" s="178"/>
      <c r="AN63" s="132"/>
      <c r="AO63" s="133"/>
      <c r="AP63" s="133"/>
      <c r="AQ63" s="134"/>
      <c r="AR63" s="135"/>
      <c r="AS63" s="18"/>
      <c r="AT63" s="180"/>
      <c r="AU63" s="180"/>
      <c r="AV63" s="180"/>
      <c r="AW63" s="180"/>
      <c r="AX63" s="180"/>
      <c r="AY63" s="180"/>
    </row>
    <row r="64" spans="2:51" ht="15" thickBot="1" x14ac:dyDescent="0.25">
      <c r="B64" s="8"/>
      <c r="C64" s="161">
        <v>2</v>
      </c>
      <c r="D64" s="162"/>
      <c r="E64" s="163">
        <f>E60+TEXT($S$10*($V$10/1440)+($AD$10/1440)+($AR$10/1440),"hh:mm")</f>
        <v>0.5694444444444442</v>
      </c>
      <c r="F64" s="164"/>
      <c r="G64" s="164"/>
      <c r="H64" s="165"/>
      <c r="I64" s="166" t="str">
        <f>K16</f>
        <v>Mannschaft 2</v>
      </c>
      <c r="J64" s="167"/>
      <c r="K64" s="167"/>
      <c r="L64" s="167"/>
      <c r="M64" s="167"/>
      <c r="N64" s="167"/>
      <c r="O64" s="167"/>
      <c r="P64" s="167"/>
      <c r="Q64" s="167"/>
      <c r="R64" s="167"/>
      <c r="S64" s="167"/>
      <c r="T64" s="167"/>
      <c r="U64" s="167"/>
      <c r="V64" s="167"/>
      <c r="W64" s="167"/>
      <c r="X64" s="168" t="s">
        <v>22</v>
      </c>
      <c r="Y64" s="167" t="str">
        <f>K23</f>
        <v>Mannschaft 9</v>
      </c>
      <c r="Z64" s="167"/>
      <c r="AA64" s="167"/>
      <c r="AB64" s="167"/>
      <c r="AC64" s="167"/>
      <c r="AD64" s="167"/>
      <c r="AE64" s="167"/>
      <c r="AF64" s="167"/>
      <c r="AG64" s="167"/>
      <c r="AH64" s="167"/>
      <c r="AI64" s="167"/>
      <c r="AJ64" s="167"/>
      <c r="AK64" s="167"/>
      <c r="AL64" s="167"/>
      <c r="AM64" s="169"/>
      <c r="AN64" s="128"/>
      <c r="AO64" s="129"/>
      <c r="AP64" s="129"/>
      <c r="AQ64" s="130"/>
      <c r="AR64" s="131"/>
      <c r="AS64" s="18"/>
      <c r="AT64" s="180"/>
      <c r="AU64" s="180"/>
      <c r="AV64" s="180"/>
      <c r="AW64" s="180"/>
      <c r="AX64" s="180"/>
      <c r="AY64" s="180"/>
    </row>
    <row r="65" spans="2:48" ht="14.25" x14ac:dyDescent="0.2">
      <c r="B65" s="8"/>
      <c r="C65" s="21"/>
      <c r="D65" s="21"/>
      <c r="E65" s="21"/>
      <c r="F65" s="21"/>
      <c r="G65" s="21"/>
      <c r="H65" s="21"/>
      <c r="I65" s="21"/>
      <c r="J65" s="21"/>
      <c r="K65" s="22"/>
      <c r="L65" s="22"/>
      <c r="M65" s="22"/>
      <c r="N65" s="22"/>
      <c r="O65" s="22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21"/>
      <c r="AA65" s="17"/>
      <c r="AB65" s="17"/>
      <c r="AC65" s="17"/>
      <c r="AD65" s="17"/>
      <c r="AE65" s="17"/>
      <c r="AF65" s="17"/>
      <c r="AG65" s="17"/>
      <c r="AH65" s="17"/>
      <c r="AI65" s="8"/>
      <c r="AJ65" s="8"/>
      <c r="AK65" s="8"/>
      <c r="AL65" s="8"/>
      <c r="AM65" s="8"/>
      <c r="AN65" s="8"/>
      <c r="AO65" s="8"/>
      <c r="AP65" s="8"/>
      <c r="AQ65" s="15"/>
      <c r="AR65" s="15"/>
      <c r="AS65" s="15"/>
      <c r="AT65" s="15"/>
      <c r="AU65" s="14"/>
      <c r="AV65" s="14"/>
    </row>
    <row r="66" spans="2:48" ht="15" x14ac:dyDescent="0.2">
      <c r="B66" s="9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9"/>
      <c r="AJ66" s="9"/>
      <c r="AK66" s="9"/>
      <c r="AL66" s="9"/>
      <c r="AM66" s="15"/>
      <c r="AN66" s="9"/>
      <c r="AO66" s="9"/>
      <c r="AP66" s="9"/>
      <c r="AQ66" s="15"/>
      <c r="AR66" s="15"/>
      <c r="AS66" s="15"/>
      <c r="AT66" s="15"/>
      <c r="AU66" s="15"/>
      <c r="AV66" s="15"/>
    </row>
    <row r="67" spans="2:48" ht="14.25" x14ac:dyDescent="0.2"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  <c r="AP67" s="15"/>
      <c r="AQ67" s="15"/>
      <c r="AR67" s="15"/>
      <c r="AS67" s="15"/>
      <c r="AT67" s="15"/>
      <c r="AU67" s="15"/>
      <c r="AV67" s="15"/>
    </row>
    <row r="68" spans="2:48" ht="14.25" x14ac:dyDescent="0.2"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  <c r="AP68" s="15"/>
      <c r="AQ68" s="15"/>
      <c r="AR68" s="15"/>
      <c r="AS68" s="15"/>
      <c r="AT68" s="15"/>
      <c r="AU68" s="15"/>
      <c r="AV68" s="15"/>
    </row>
    <row r="69" spans="2:48" ht="14.25" x14ac:dyDescent="0.2"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  <c r="AP69" s="15"/>
      <c r="AQ69" s="15"/>
      <c r="AR69" s="15"/>
      <c r="AS69" s="15"/>
      <c r="AT69" s="15"/>
      <c r="AU69" s="15"/>
      <c r="AV69" s="15"/>
    </row>
    <row r="70" spans="2:48" ht="14.25" x14ac:dyDescent="0.2"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  <c r="AP70" s="15"/>
      <c r="AQ70" s="15"/>
      <c r="AR70" s="15"/>
      <c r="AS70" s="15"/>
      <c r="AT70" s="15"/>
      <c r="AU70" s="15"/>
      <c r="AV70" s="15"/>
    </row>
    <row r="71" spans="2:48" ht="14.25" x14ac:dyDescent="0.2"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  <c r="AP71" s="15"/>
      <c r="AQ71" s="15"/>
      <c r="AR71" s="15"/>
      <c r="AS71" s="15"/>
      <c r="AT71" s="15"/>
      <c r="AU71" s="15"/>
      <c r="AV71" s="15"/>
    </row>
    <row r="72" spans="2:48" ht="14.25" x14ac:dyDescent="0.2"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  <c r="AP72" s="15"/>
      <c r="AQ72" s="15"/>
      <c r="AR72" s="15"/>
      <c r="AS72" s="15"/>
      <c r="AT72" s="15"/>
      <c r="AU72" s="15"/>
      <c r="AV72" s="15"/>
    </row>
    <row r="73" spans="2:48" ht="14.25" x14ac:dyDescent="0.2"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  <c r="AP73" s="15"/>
      <c r="AQ73" s="15"/>
      <c r="AR73" s="15"/>
      <c r="AS73" s="15"/>
      <c r="AT73" s="15"/>
      <c r="AU73" s="15"/>
      <c r="AV73" s="15"/>
    </row>
    <row r="74" spans="2:48" x14ac:dyDescent="0.2">
      <c r="AA74" s="12"/>
      <c r="AB74" s="12"/>
      <c r="AC74" s="12"/>
      <c r="AD74" s="12"/>
      <c r="AE74" s="12"/>
      <c r="AF74" s="12"/>
      <c r="AG74" s="12"/>
    </row>
    <row r="75" spans="2:48" x14ac:dyDescent="0.2">
      <c r="AB75" s="10"/>
      <c r="AC75" s="10"/>
      <c r="AG75" s="10"/>
      <c r="AH75" s="11"/>
      <c r="AI75" s="10"/>
      <c r="AJ75" s="10"/>
    </row>
    <row r="76" spans="2:48" x14ac:dyDescent="0.2">
      <c r="AB76" s="10"/>
      <c r="AC76" s="10"/>
      <c r="AD76" s="10"/>
      <c r="AE76" s="10"/>
      <c r="AF76" s="10"/>
      <c r="AG76" s="10"/>
      <c r="AH76" s="10"/>
      <c r="AI76" s="10"/>
      <c r="AJ76" s="10"/>
    </row>
    <row r="77" spans="2:48" x14ac:dyDescent="0.2">
      <c r="AB77" s="10"/>
      <c r="AC77" s="10"/>
      <c r="AD77" s="10"/>
      <c r="AE77" s="10"/>
      <c r="AF77" s="10"/>
      <c r="AG77" s="10"/>
      <c r="AH77" s="10"/>
      <c r="AI77" s="10"/>
      <c r="AJ77" s="10"/>
    </row>
    <row r="78" spans="2:48" x14ac:dyDescent="0.2">
      <c r="AB78" s="10"/>
      <c r="AC78" s="10"/>
      <c r="AD78" s="10"/>
      <c r="AE78" s="10"/>
      <c r="AF78" s="10"/>
      <c r="AG78" s="10"/>
      <c r="AH78" s="10"/>
      <c r="AI78" s="10"/>
      <c r="AJ78" s="10"/>
    </row>
    <row r="79" spans="2:48" x14ac:dyDescent="0.2">
      <c r="AB79" s="10"/>
      <c r="AC79" s="10"/>
      <c r="AD79" s="10"/>
      <c r="AE79" s="10"/>
      <c r="AF79" s="10"/>
      <c r="AG79" s="10"/>
      <c r="AH79" s="10"/>
      <c r="AI79" s="10"/>
      <c r="AJ79" s="10"/>
    </row>
    <row r="80" spans="2:48" x14ac:dyDescent="0.2">
      <c r="AB80" s="10"/>
      <c r="AC80" s="10"/>
      <c r="AD80" s="10"/>
      <c r="AE80" s="10"/>
      <c r="AF80" s="10"/>
      <c r="AG80" s="10"/>
      <c r="AH80" s="10"/>
      <c r="AI80" s="10"/>
      <c r="AJ80" s="10"/>
    </row>
    <row r="81" spans="28:36" x14ac:dyDescent="0.2">
      <c r="AB81" s="10"/>
      <c r="AC81" s="10"/>
      <c r="AD81" s="10"/>
      <c r="AE81" s="10"/>
      <c r="AF81" s="10"/>
      <c r="AG81" s="10"/>
      <c r="AH81" s="10"/>
      <c r="AI81" s="10"/>
      <c r="AJ81" s="10"/>
    </row>
    <row r="82" spans="28:36" x14ac:dyDescent="0.2">
      <c r="AB82" s="10"/>
      <c r="AC82" s="10"/>
      <c r="AD82" s="10"/>
      <c r="AE82" s="10"/>
      <c r="AF82" s="10"/>
      <c r="AG82" s="10"/>
      <c r="AH82" s="10"/>
      <c r="AI82" s="10"/>
      <c r="AJ82" s="10"/>
    </row>
  </sheetData>
  <mergeCells count="248">
    <mergeCell ref="AT56:AY64"/>
    <mergeCell ref="AT52:AY55"/>
    <mergeCell ref="C64:D64"/>
    <mergeCell ref="E64:H64"/>
    <mergeCell ref="I64:W64"/>
    <mergeCell ref="Y64:AM64"/>
    <mergeCell ref="AN64:AP64"/>
    <mergeCell ref="AQ64:AR64"/>
    <mergeCell ref="C63:D63"/>
    <mergeCell ref="E63:H63"/>
    <mergeCell ref="I63:W63"/>
    <mergeCell ref="Y63:AM63"/>
    <mergeCell ref="AN63:AP63"/>
    <mergeCell ref="AQ63:AR63"/>
    <mergeCell ref="C62:D62"/>
    <mergeCell ref="E62:H62"/>
    <mergeCell ref="I62:W62"/>
    <mergeCell ref="Y62:AM62"/>
    <mergeCell ref="AN62:AP62"/>
    <mergeCell ref="AQ62:AR62"/>
    <mergeCell ref="C61:D61"/>
    <mergeCell ref="E61:H61"/>
    <mergeCell ref="I61:W61"/>
    <mergeCell ref="Y61:AM61"/>
    <mergeCell ref="AN61:AP61"/>
    <mergeCell ref="AQ61:AR61"/>
    <mergeCell ref="C60:D60"/>
    <mergeCell ref="E60:H60"/>
    <mergeCell ref="I60:W60"/>
    <mergeCell ref="Y60:AM60"/>
    <mergeCell ref="AN60:AP60"/>
    <mergeCell ref="AQ60:AR60"/>
    <mergeCell ref="C59:D59"/>
    <mergeCell ref="E59:H59"/>
    <mergeCell ref="I59:W59"/>
    <mergeCell ref="Y59:AM59"/>
    <mergeCell ref="AN59:AP59"/>
    <mergeCell ref="AQ59:AR59"/>
    <mergeCell ref="C58:D58"/>
    <mergeCell ref="E58:H58"/>
    <mergeCell ref="I58:W58"/>
    <mergeCell ref="Y58:AM58"/>
    <mergeCell ref="AN58:AP58"/>
    <mergeCell ref="AQ58:AR58"/>
    <mergeCell ref="C57:D57"/>
    <mergeCell ref="E57:H57"/>
    <mergeCell ref="I57:W57"/>
    <mergeCell ref="Y57:AM57"/>
    <mergeCell ref="AN57:AP57"/>
    <mergeCell ref="AQ57:AR57"/>
    <mergeCell ref="C56:D56"/>
    <mergeCell ref="E56:H56"/>
    <mergeCell ref="I56:W56"/>
    <mergeCell ref="Y56:AM56"/>
    <mergeCell ref="AN56:AP56"/>
    <mergeCell ref="AQ56:AR56"/>
    <mergeCell ref="C55:D55"/>
    <mergeCell ref="E55:H55"/>
    <mergeCell ref="I55:W55"/>
    <mergeCell ref="Y55:AM55"/>
    <mergeCell ref="AN55:AP55"/>
    <mergeCell ref="AQ55:AR55"/>
    <mergeCell ref="C54:D54"/>
    <mergeCell ref="E54:H54"/>
    <mergeCell ref="I54:W54"/>
    <mergeCell ref="Y54:AM54"/>
    <mergeCell ref="AN54:AP54"/>
    <mergeCell ref="AQ54:AR54"/>
    <mergeCell ref="C53:D53"/>
    <mergeCell ref="E53:H53"/>
    <mergeCell ref="I53:W53"/>
    <mergeCell ref="Y53:AM53"/>
    <mergeCell ref="AN53:AP53"/>
    <mergeCell ref="AQ53:AR53"/>
    <mergeCell ref="C52:D52"/>
    <mergeCell ref="E52:H52"/>
    <mergeCell ref="I52:W52"/>
    <mergeCell ref="Y52:AM52"/>
    <mergeCell ref="AN52:AP52"/>
    <mergeCell ref="AQ52:AR52"/>
    <mergeCell ref="C51:D51"/>
    <mergeCell ref="E51:H51"/>
    <mergeCell ref="I51:W51"/>
    <mergeCell ref="Y51:AM51"/>
    <mergeCell ref="AN51:AP51"/>
    <mergeCell ref="AQ51:AR51"/>
    <mergeCell ref="C50:D50"/>
    <mergeCell ref="E50:H50"/>
    <mergeCell ref="I50:W50"/>
    <mergeCell ref="Y50:AM50"/>
    <mergeCell ref="AN50:AP50"/>
    <mergeCell ref="AQ50:AR50"/>
    <mergeCell ref="C49:D49"/>
    <mergeCell ref="E49:H49"/>
    <mergeCell ref="I49:W49"/>
    <mergeCell ref="Y49:AM49"/>
    <mergeCell ref="AN49:AP49"/>
    <mergeCell ref="AQ49:AR49"/>
    <mergeCell ref="C48:D48"/>
    <mergeCell ref="E48:H48"/>
    <mergeCell ref="I48:W48"/>
    <mergeCell ref="Y48:AM48"/>
    <mergeCell ref="AN48:AP48"/>
    <mergeCell ref="AQ48:AR48"/>
    <mergeCell ref="C47:D47"/>
    <mergeCell ref="E47:H47"/>
    <mergeCell ref="I47:W47"/>
    <mergeCell ref="Y47:AM47"/>
    <mergeCell ref="AN47:AP47"/>
    <mergeCell ref="AQ47:AR47"/>
    <mergeCell ref="C46:D46"/>
    <mergeCell ref="E46:H46"/>
    <mergeCell ref="I46:W46"/>
    <mergeCell ref="Y46:AM46"/>
    <mergeCell ref="AN46:AP46"/>
    <mergeCell ref="AQ46:AR46"/>
    <mergeCell ref="C45:D45"/>
    <mergeCell ref="E45:H45"/>
    <mergeCell ref="I45:W45"/>
    <mergeCell ref="Y45:AM45"/>
    <mergeCell ref="AN45:AP45"/>
    <mergeCell ref="AQ45:AR45"/>
    <mergeCell ref="C44:D44"/>
    <mergeCell ref="E44:H44"/>
    <mergeCell ref="I44:W44"/>
    <mergeCell ref="Y44:AM44"/>
    <mergeCell ref="AN44:AP44"/>
    <mergeCell ref="AQ44:AR44"/>
    <mergeCell ref="C43:D43"/>
    <mergeCell ref="E43:H43"/>
    <mergeCell ref="I43:W43"/>
    <mergeCell ref="Y43:AM43"/>
    <mergeCell ref="AN43:AP43"/>
    <mergeCell ref="AQ43:AR43"/>
    <mergeCell ref="C42:D42"/>
    <mergeCell ref="E42:H42"/>
    <mergeCell ref="I42:W42"/>
    <mergeCell ref="Y42:AM42"/>
    <mergeCell ref="AN42:AP42"/>
    <mergeCell ref="AQ42:AR42"/>
    <mergeCell ref="C41:D41"/>
    <mergeCell ref="E41:H41"/>
    <mergeCell ref="I41:W41"/>
    <mergeCell ref="Y41:AM41"/>
    <mergeCell ref="AN41:AP41"/>
    <mergeCell ref="AQ41:AR41"/>
    <mergeCell ref="C40:D40"/>
    <mergeCell ref="E40:H40"/>
    <mergeCell ref="I40:W40"/>
    <mergeCell ref="Y40:AM40"/>
    <mergeCell ref="AN40:AP40"/>
    <mergeCell ref="AQ40:AR40"/>
    <mergeCell ref="C39:D39"/>
    <mergeCell ref="E39:H39"/>
    <mergeCell ref="I39:W39"/>
    <mergeCell ref="Y39:AM39"/>
    <mergeCell ref="AN39:AP39"/>
    <mergeCell ref="AQ39:AR39"/>
    <mergeCell ref="C38:D38"/>
    <mergeCell ref="E38:H38"/>
    <mergeCell ref="I38:W38"/>
    <mergeCell ref="Y38:AM38"/>
    <mergeCell ref="AN38:AP38"/>
    <mergeCell ref="AQ38:AR38"/>
    <mergeCell ref="C37:D37"/>
    <mergeCell ref="E37:H37"/>
    <mergeCell ref="I37:W37"/>
    <mergeCell ref="Y37:AM37"/>
    <mergeCell ref="AN37:AP37"/>
    <mergeCell ref="AQ37:AR37"/>
    <mergeCell ref="C36:D36"/>
    <mergeCell ref="E36:H36"/>
    <mergeCell ref="I36:W36"/>
    <mergeCell ref="Y36:AM36"/>
    <mergeCell ref="AN36:AP36"/>
    <mergeCell ref="AQ36:AR36"/>
    <mergeCell ref="C35:D35"/>
    <mergeCell ref="E35:H35"/>
    <mergeCell ref="I35:W35"/>
    <mergeCell ref="Y35:AM35"/>
    <mergeCell ref="AN35:AP35"/>
    <mergeCell ref="AQ35:AR35"/>
    <mergeCell ref="C34:D34"/>
    <mergeCell ref="E34:H34"/>
    <mergeCell ref="I34:W34"/>
    <mergeCell ref="Y34:AM34"/>
    <mergeCell ref="AN34:AP34"/>
    <mergeCell ref="AQ34:AR34"/>
    <mergeCell ref="C33:D33"/>
    <mergeCell ref="E33:H33"/>
    <mergeCell ref="I33:W33"/>
    <mergeCell ref="Y33:AM33"/>
    <mergeCell ref="AN33:AP33"/>
    <mergeCell ref="AQ33:AR33"/>
    <mergeCell ref="C32:D32"/>
    <mergeCell ref="E32:H32"/>
    <mergeCell ref="I32:W32"/>
    <mergeCell ref="Y32:AM32"/>
    <mergeCell ref="AN32:AP32"/>
    <mergeCell ref="AQ32:AR32"/>
    <mergeCell ref="C31:D31"/>
    <mergeCell ref="E31:H31"/>
    <mergeCell ref="I31:W31"/>
    <mergeCell ref="Y31:AM31"/>
    <mergeCell ref="AN31:AP31"/>
    <mergeCell ref="AQ31:AR31"/>
    <mergeCell ref="K17:Y17"/>
    <mergeCell ref="AQ29:AR29"/>
    <mergeCell ref="C30:D30"/>
    <mergeCell ref="E30:H30"/>
    <mergeCell ref="I30:W30"/>
    <mergeCell ref="Y30:AM30"/>
    <mergeCell ref="AN30:AP30"/>
    <mergeCell ref="AQ30:AR30"/>
    <mergeCell ref="K24:Y24"/>
    <mergeCell ref="C28:D28"/>
    <mergeCell ref="E28:H28"/>
    <mergeCell ref="I28:AM28"/>
    <mergeCell ref="AN28:AR28"/>
    <mergeCell ref="C29:D29"/>
    <mergeCell ref="E29:H29"/>
    <mergeCell ref="I29:W29"/>
    <mergeCell ref="Y29:AM29"/>
    <mergeCell ref="AN29:AP29"/>
    <mergeCell ref="AB22:AV22"/>
    <mergeCell ref="AB23:AV23"/>
    <mergeCell ref="B2:AM2"/>
    <mergeCell ref="B3:AM3"/>
    <mergeCell ref="B4:AM4"/>
    <mergeCell ref="B6:AM6"/>
    <mergeCell ref="K8:AD8"/>
    <mergeCell ref="AI10:AQ10"/>
    <mergeCell ref="AR10:AV10"/>
    <mergeCell ref="C10:H10"/>
    <mergeCell ref="I10:L10"/>
    <mergeCell ref="S10:T10"/>
    <mergeCell ref="V10:Z10"/>
    <mergeCell ref="AA10:AC10"/>
    <mergeCell ref="AD10:AH10"/>
    <mergeCell ref="K18:Y18"/>
    <mergeCell ref="K19:Y19"/>
    <mergeCell ref="K20:Y20"/>
    <mergeCell ref="K21:Y21"/>
    <mergeCell ref="K22:Y22"/>
    <mergeCell ref="K23:Y23"/>
    <mergeCell ref="K14:Y14"/>
    <mergeCell ref="K15:Y15"/>
    <mergeCell ref="K16:Y16"/>
  </mergeCells>
  <conditionalFormatting sqref="I29:I33 I35:I64">
    <cfRule type="expression" dxfId="35" priority="7" stopIfTrue="1">
      <formula>AND(AN29&gt;AQ29,AN29&lt;&gt;"",AQ29&lt;&gt;"")</formula>
    </cfRule>
    <cfRule type="expression" dxfId="34" priority="8" stopIfTrue="1">
      <formula>AND(AN29=AQ29,AN29&lt;&gt;"",AQ29&lt;&gt;"")</formula>
    </cfRule>
    <cfRule type="expression" dxfId="33" priority="9" stopIfTrue="1">
      <formula>AND(AN29&lt;AQ29,AN29&lt;&gt;"",AQ29&lt;&gt;"")</formula>
    </cfRule>
  </conditionalFormatting>
  <conditionalFormatting sqref="I34">
    <cfRule type="expression" dxfId="32" priority="1" stopIfTrue="1">
      <formula>AND(AA34&gt;X34,X34&lt;&gt;"",AA34&lt;&gt;"")</formula>
    </cfRule>
    <cfRule type="expression" dxfId="31" priority="2" stopIfTrue="1">
      <formula>AND(AA34=X34,X34&lt;&gt;"",AA34&lt;&gt;"")</formula>
    </cfRule>
    <cfRule type="expression" dxfId="30" priority="3" stopIfTrue="1">
      <formula>AND(AA34&lt;X34,X34&lt;&gt;"",AA34&lt;&gt;"")</formula>
    </cfRule>
  </conditionalFormatting>
  <conditionalFormatting sqref="Y29:Y64">
    <cfRule type="expression" dxfId="29" priority="10" stopIfTrue="1">
      <formula>AND(AQ29&gt;AN29,AN29&lt;&gt;"",AQ29&lt;&gt;"")</formula>
    </cfRule>
    <cfRule type="expression" dxfId="28" priority="11" stopIfTrue="1">
      <formula>AND(AQ29=AN29,AN29&lt;&gt;"",AQ29&lt;&gt;"")</formula>
    </cfRule>
    <cfRule type="expression" dxfId="27" priority="12" stopIfTrue="1">
      <formula>AND(AQ29&lt;AN29,AN29&lt;&gt;"",AQ29&lt;&gt;"")</formula>
    </cfRule>
  </conditionalFormatting>
  <conditionalFormatting sqref="AD10:AH10">
    <cfRule type="expression" dxfId="26" priority="25" stopIfTrue="1">
      <formula>AND($S$10=2,ISBLANK($AD$10))</formula>
    </cfRule>
    <cfRule type="expression" priority="26" stopIfTrue="1">
      <formula>IF($S$10=1,0,"")</formula>
    </cfRule>
  </conditionalFormatting>
  <conditionalFormatting sqref="AN29:AP48 AN49:AO64">
    <cfRule type="expression" dxfId="25" priority="13" stopIfTrue="1">
      <formula>AND(AQ29&lt;&gt;"",ISBLANK(AN29))</formula>
    </cfRule>
    <cfRule type="expression" dxfId="24" priority="14" stopIfTrue="1">
      <formula>ISBLANK(AN29)</formula>
    </cfRule>
  </conditionalFormatting>
  <conditionalFormatting sqref="AP49:AP51">
    <cfRule type="expression" dxfId="23" priority="19" stopIfTrue="1">
      <formula>AND(#REF!&lt;&gt;"",ISBLANK(AP49))</formula>
    </cfRule>
    <cfRule type="expression" dxfId="22" priority="20" stopIfTrue="1">
      <formula>ISBLANK(AP49)</formula>
    </cfRule>
  </conditionalFormatting>
  <conditionalFormatting sqref="AP52:AP64">
    <cfRule type="expression" dxfId="21" priority="17" stopIfTrue="1">
      <formula>AND(AS49&lt;&gt;"",ISBLANK(AP52))</formula>
    </cfRule>
    <cfRule type="expression" dxfId="20" priority="18" stopIfTrue="1">
      <formula>ISBLANK(AP52)</formula>
    </cfRule>
  </conditionalFormatting>
  <conditionalFormatting sqref="AQ29:AR64">
    <cfRule type="expression" dxfId="19" priority="15" stopIfTrue="1">
      <formula>AND(AN29&lt;&gt;"",ISBLANK(AQ29))</formula>
    </cfRule>
    <cfRule type="expression" dxfId="18" priority="16" stopIfTrue="1">
      <formula>ISBLANK(AQ29)</formula>
    </cfRule>
  </conditionalFormatting>
  <dataValidations count="2">
    <dataValidation type="list" allowBlank="1" showInputMessage="1" showErrorMessage="1" sqref="S10:T10" xr:uid="{B6270304-9258-439F-B7AE-E594C1FC1466}">
      <formula1>$C$29:$C$30</formula1>
    </dataValidation>
    <dataValidation type="whole" operator="greaterThanOrEqual" allowBlank="1" showErrorMessage="1" errorTitle="Fehler" error="Nur Zahlen eingeben!" sqref="AN49:AR64 AD10:AH10 AR10:AV10 AN29:AN48 V10:Z10 AO29:AP47 AQ29:AR48" xr:uid="{2D240D00-251E-4538-89A5-408FEF3534D1}">
      <formula1>0</formula1>
    </dataValidation>
  </dataValidations>
  <printOptions horizontalCentered="1"/>
  <pageMargins left="0.19685039370078741" right="0.19685039370078741" top="0.19685039370078741" bottom="0.23622047244094491" header="0" footer="0"/>
  <pageSetup paperSize="9" scale="83"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0B0271-4CEC-4A11-BDD9-7CA1A5D8C001}">
  <sheetPr>
    <pageSetUpPr fitToPage="1"/>
  </sheetPr>
  <dimension ref="B1:AY82"/>
  <sheetViews>
    <sheetView topLeftCell="A43" zoomScaleNormal="100" workbookViewId="0">
      <selection activeCell="C29" sqref="C29:D64"/>
    </sheetView>
  </sheetViews>
  <sheetFormatPr baseColWidth="10" defaultRowHeight="12.75" x14ac:dyDescent="0.2"/>
  <cols>
    <col min="1" max="1" width="2.140625" customWidth="1"/>
    <col min="2" max="3" width="2.140625" style="2" customWidth="1"/>
    <col min="4" max="4" width="2.85546875" style="2" customWidth="1"/>
    <col min="5" max="48" width="2.140625" style="2" customWidth="1"/>
    <col min="49" max="79" width="3.7109375" customWidth="1"/>
  </cols>
  <sheetData>
    <row r="1" spans="2:48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</row>
    <row r="2" spans="2:48" ht="33" x14ac:dyDescent="0.2">
      <c r="B2" s="31" t="s">
        <v>29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3"/>
      <c r="AN2" s="3"/>
      <c r="AO2" s="3"/>
      <c r="AP2" s="3"/>
      <c r="AQ2" s="3"/>
      <c r="AR2" s="3"/>
      <c r="AS2" s="3"/>
      <c r="AT2" s="3"/>
      <c r="AU2" s="3"/>
      <c r="AV2" s="3"/>
    </row>
    <row r="3" spans="2:48" ht="27" x14ac:dyDescent="0.2">
      <c r="B3" s="34" t="s">
        <v>30</v>
      </c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  <c r="AC3" s="34"/>
      <c r="AD3" s="34"/>
      <c r="AE3" s="34"/>
      <c r="AF3" s="34"/>
      <c r="AG3" s="34"/>
      <c r="AH3" s="34"/>
      <c r="AI3" s="34"/>
      <c r="AJ3" s="34"/>
      <c r="AK3" s="34"/>
      <c r="AL3" s="34"/>
      <c r="AM3" s="34"/>
      <c r="AN3" s="4"/>
      <c r="AO3" s="4"/>
      <c r="AP3" s="4"/>
      <c r="AQ3" s="4"/>
      <c r="AR3" s="4"/>
      <c r="AS3" s="28"/>
      <c r="AT3" s="28"/>
      <c r="AU3" s="28"/>
      <c r="AV3" s="28"/>
    </row>
    <row r="4" spans="2:48" ht="15.75" x14ac:dyDescent="0.2">
      <c r="B4" s="35" t="s">
        <v>31</v>
      </c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35"/>
      <c r="AK4" s="35"/>
      <c r="AL4" s="35"/>
      <c r="AM4" s="35"/>
      <c r="AN4" s="5"/>
      <c r="AO4" s="5"/>
      <c r="AP4" s="5"/>
      <c r="AQ4" s="5"/>
      <c r="AR4" s="5"/>
      <c r="AS4" s="5"/>
      <c r="AT4" s="5"/>
      <c r="AU4" s="5"/>
      <c r="AV4" s="5"/>
    </row>
    <row r="5" spans="2:48" ht="8.25" customHeight="1" x14ac:dyDescent="0.2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</row>
    <row r="6" spans="2:48" ht="15" x14ac:dyDescent="0.2">
      <c r="B6" s="36">
        <v>45822</v>
      </c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6"/>
      <c r="AK6" s="36"/>
      <c r="AL6" s="36"/>
      <c r="AM6" s="36"/>
      <c r="AN6" s="6"/>
      <c r="AO6" s="6"/>
      <c r="AP6" s="6"/>
      <c r="AQ6" s="6"/>
      <c r="AR6" s="6"/>
      <c r="AS6" s="6"/>
      <c r="AT6" s="6"/>
      <c r="AU6" s="6"/>
      <c r="AV6" s="6"/>
    </row>
    <row r="7" spans="2:48" ht="10.5" customHeight="1" x14ac:dyDescent="0.2"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6"/>
      <c r="AO7" s="6"/>
      <c r="AP7" s="6"/>
      <c r="AQ7" s="6"/>
      <c r="AR7" s="6"/>
      <c r="AS7" s="6"/>
      <c r="AT7" s="6"/>
      <c r="AU7" s="6"/>
      <c r="AV7" s="6"/>
    </row>
    <row r="8" spans="2:48" ht="15" x14ac:dyDescent="0.2">
      <c r="B8" s="27"/>
      <c r="C8" s="27"/>
      <c r="D8" s="27"/>
      <c r="E8" s="27"/>
      <c r="F8" s="27"/>
      <c r="G8" s="27"/>
      <c r="H8" s="27"/>
      <c r="I8" s="27"/>
      <c r="J8" s="27"/>
      <c r="K8" s="37" t="s">
        <v>32</v>
      </c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27"/>
      <c r="AF8" s="27"/>
      <c r="AG8" s="27"/>
      <c r="AH8" s="27"/>
      <c r="AI8" s="27"/>
      <c r="AJ8" s="27"/>
      <c r="AK8" s="27"/>
      <c r="AL8" s="27"/>
      <c r="AM8" s="27"/>
      <c r="AN8" s="6"/>
      <c r="AO8" s="6"/>
      <c r="AP8" s="6"/>
      <c r="AQ8" s="6"/>
      <c r="AR8" s="6"/>
      <c r="AS8" s="6"/>
      <c r="AT8" s="6"/>
      <c r="AU8" s="6"/>
      <c r="AV8" s="6"/>
    </row>
    <row r="9" spans="2:48" ht="15" x14ac:dyDescent="0.2"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</row>
    <row r="10" spans="2:48" ht="15" x14ac:dyDescent="0.2">
      <c r="B10" s="7"/>
      <c r="C10" s="45" t="s">
        <v>0</v>
      </c>
      <c r="D10" s="45"/>
      <c r="E10" s="45"/>
      <c r="F10" s="45"/>
      <c r="G10" s="45"/>
      <c r="H10" s="45"/>
      <c r="I10" s="47">
        <v>0.4236111111111111</v>
      </c>
      <c r="J10" s="47"/>
      <c r="K10" s="47"/>
      <c r="L10" s="47"/>
      <c r="M10" s="7" t="s">
        <v>1</v>
      </c>
      <c r="N10" s="7"/>
      <c r="O10" s="7"/>
      <c r="P10" s="7"/>
      <c r="Q10" s="7"/>
      <c r="R10" s="7"/>
      <c r="S10" s="38">
        <v>1</v>
      </c>
      <c r="T10" s="38"/>
      <c r="U10" s="27" t="s">
        <v>2</v>
      </c>
      <c r="V10" s="48">
        <v>8</v>
      </c>
      <c r="W10" s="48"/>
      <c r="X10" s="48"/>
      <c r="Y10" s="48"/>
      <c r="Z10" s="48"/>
      <c r="AA10" s="49" t="str">
        <f>IF(S10=2,"Halbzeit:","")</f>
        <v/>
      </c>
      <c r="AB10" s="49"/>
      <c r="AC10" s="49"/>
      <c r="AD10" s="48"/>
      <c r="AE10" s="48"/>
      <c r="AF10" s="48"/>
      <c r="AG10" s="48"/>
      <c r="AH10" s="48"/>
      <c r="AI10" s="45" t="s">
        <v>3</v>
      </c>
      <c r="AJ10" s="45"/>
      <c r="AK10" s="45"/>
      <c r="AL10" s="45"/>
      <c r="AM10" s="45"/>
      <c r="AN10" s="45"/>
      <c r="AO10" s="45"/>
      <c r="AP10" s="45"/>
      <c r="AQ10" s="45"/>
      <c r="AR10" s="46">
        <v>12</v>
      </c>
      <c r="AS10" s="46"/>
      <c r="AT10" s="46"/>
      <c r="AU10" s="46"/>
      <c r="AV10" s="46"/>
    </row>
    <row r="11" spans="2:48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</row>
    <row r="12" spans="2:48" ht="15" x14ac:dyDescent="0.2">
      <c r="B12" s="8"/>
      <c r="C12" s="23" t="s">
        <v>4</v>
      </c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</row>
    <row r="13" spans="2:48" ht="15" thickBot="1" x14ac:dyDescent="0.25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</row>
    <row r="14" spans="2:48" ht="14.25" x14ac:dyDescent="0.2">
      <c r="B14" s="8"/>
      <c r="C14" s="8"/>
      <c r="D14" s="8"/>
      <c r="E14" s="8"/>
      <c r="F14" s="8"/>
      <c r="G14" s="8"/>
      <c r="H14" s="8"/>
      <c r="I14" s="8"/>
      <c r="J14" s="8"/>
      <c r="K14" s="56" t="s">
        <v>5</v>
      </c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5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</row>
    <row r="15" spans="2:48" ht="14.25" x14ac:dyDescent="0.2">
      <c r="B15" s="8"/>
      <c r="C15" s="8"/>
      <c r="D15" s="8"/>
      <c r="E15" s="8"/>
      <c r="F15" s="8"/>
      <c r="G15" s="8"/>
      <c r="H15" s="8"/>
      <c r="I15" s="8"/>
      <c r="J15" s="16">
        <v>1</v>
      </c>
      <c r="K15" s="50" t="s">
        <v>6</v>
      </c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2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</row>
    <row r="16" spans="2:48" ht="14.25" x14ac:dyDescent="0.2">
      <c r="B16" s="8"/>
      <c r="C16" s="8"/>
      <c r="D16" s="8"/>
      <c r="E16" s="8"/>
      <c r="F16" s="8"/>
      <c r="G16" s="8"/>
      <c r="H16" s="8"/>
      <c r="I16" s="8"/>
      <c r="J16" s="16">
        <v>2</v>
      </c>
      <c r="K16" s="50" t="s">
        <v>7</v>
      </c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2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</row>
    <row r="17" spans="2:48" ht="14.25" x14ac:dyDescent="0.2">
      <c r="B17" s="8"/>
      <c r="C17" s="8"/>
      <c r="D17" s="8"/>
      <c r="E17" s="8"/>
      <c r="F17" s="8"/>
      <c r="G17" s="8"/>
      <c r="H17" s="8"/>
      <c r="I17" s="8"/>
      <c r="J17" s="16">
        <v>3</v>
      </c>
      <c r="K17" s="50" t="s">
        <v>8</v>
      </c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52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</row>
    <row r="18" spans="2:48" ht="14.25" x14ac:dyDescent="0.2">
      <c r="B18" s="8"/>
      <c r="C18" s="8"/>
      <c r="D18" s="8"/>
      <c r="E18" s="8"/>
      <c r="F18" s="8"/>
      <c r="G18" s="8"/>
      <c r="H18" s="8"/>
      <c r="I18" s="8"/>
      <c r="J18" s="16">
        <v>4</v>
      </c>
      <c r="K18" s="50" t="s">
        <v>9</v>
      </c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2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</row>
    <row r="19" spans="2:48" ht="14.25" x14ac:dyDescent="0.2">
      <c r="B19" s="8"/>
      <c r="C19" s="8"/>
      <c r="D19" s="8"/>
      <c r="E19" s="8"/>
      <c r="F19" s="8"/>
      <c r="G19" s="8"/>
      <c r="H19" s="8"/>
      <c r="I19" s="8"/>
      <c r="J19" s="16">
        <v>5</v>
      </c>
      <c r="K19" s="50" t="s">
        <v>10</v>
      </c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2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</row>
    <row r="20" spans="2:48" ht="14.25" x14ac:dyDescent="0.2">
      <c r="B20" s="8"/>
      <c r="C20" s="8"/>
      <c r="D20" s="8"/>
      <c r="E20" s="8"/>
      <c r="F20" s="8"/>
      <c r="G20" s="8"/>
      <c r="H20" s="8"/>
      <c r="I20" s="8"/>
      <c r="J20" s="16">
        <v>6</v>
      </c>
      <c r="K20" s="50" t="s">
        <v>11</v>
      </c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52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15"/>
    </row>
    <row r="21" spans="2:48" ht="15" thickBot="1" x14ac:dyDescent="0.25">
      <c r="B21" s="8"/>
      <c r="C21" s="8"/>
      <c r="D21" s="8"/>
      <c r="E21" s="8"/>
      <c r="F21" s="8"/>
      <c r="G21" s="8"/>
      <c r="H21" s="8"/>
      <c r="I21" s="8"/>
      <c r="J21" s="16">
        <v>7</v>
      </c>
      <c r="K21" s="50" t="s">
        <v>12</v>
      </c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52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15"/>
    </row>
    <row r="22" spans="2:48" ht="15.75" x14ac:dyDescent="0.2">
      <c r="B22" s="8"/>
      <c r="C22" s="8"/>
      <c r="D22" s="8"/>
      <c r="E22" s="8"/>
      <c r="F22" s="8"/>
      <c r="G22" s="8"/>
      <c r="H22" s="8"/>
      <c r="I22" s="8"/>
      <c r="J22" s="16">
        <v>8</v>
      </c>
      <c r="K22" s="50" t="s">
        <v>13</v>
      </c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2"/>
      <c r="Z22" s="8"/>
      <c r="AA22" s="8"/>
      <c r="AB22" s="39" t="s">
        <v>34</v>
      </c>
      <c r="AC22" s="40"/>
      <c r="AD22" s="40"/>
      <c r="AE22" s="40"/>
      <c r="AF22" s="40"/>
      <c r="AG22" s="40"/>
      <c r="AH22" s="40"/>
      <c r="AI22" s="40"/>
      <c r="AJ22" s="40"/>
      <c r="AK22" s="40"/>
      <c r="AL22" s="40"/>
      <c r="AM22" s="40"/>
      <c r="AN22" s="40"/>
      <c r="AO22" s="40"/>
      <c r="AP22" s="40"/>
      <c r="AQ22" s="40"/>
      <c r="AR22" s="40"/>
      <c r="AS22" s="40"/>
      <c r="AT22" s="40"/>
      <c r="AU22" s="40"/>
      <c r="AV22" s="41"/>
    </row>
    <row r="23" spans="2:48" ht="16.5" thickBot="1" x14ac:dyDescent="0.25">
      <c r="B23" s="8"/>
      <c r="C23" s="8"/>
      <c r="D23" s="8"/>
      <c r="E23" s="8"/>
      <c r="F23" s="8"/>
      <c r="G23" s="8"/>
      <c r="H23" s="8"/>
      <c r="I23" s="8"/>
      <c r="J23" s="16">
        <v>9</v>
      </c>
      <c r="K23" s="136" t="s">
        <v>14</v>
      </c>
      <c r="L23" s="137"/>
      <c r="M23" s="137"/>
      <c r="N23" s="137"/>
      <c r="O23" s="137"/>
      <c r="P23" s="137"/>
      <c r="Q23" s="137"/>
      <c r="R23" s="137"/>
      <c r="S23" s="137"/>
      <c r="T23" s="137"/>
      <c r="U23" s="137"/>
      <c r="V23" s="137"/>
      <c r="W23" s="137"/>
      <c r="X23" s="137"/>
      <c r="Y23" s="138"/>
      <c r="Z23" s="8"/>
      <c r="AA23" s="8"/>
      <c r="AB23" s="42" t="s">
        <v>33</v>
      </c>
      <c r="AC23" s="43"/>
      <c r="AD23" s="43"/>
      <c r="AE23" s="43"/>
      <c r="AF23" s="43"/>
      <c r="AG23" s="43"/>
      <c r="AH23" s="43"/>
      <c r="AI23" s="43"/>
      <c r="AJ23" s="43"/>
      <c r="AK23" s="43"/>
      <c r="AL23" s="43"/>
      <c r="AM23" s="43"/>
      <c r="AN23" s="43"/>
      <c r="AO23" s="43"/>
      <c r="AP23" s="43"/>
      <c r="AQ23" s="43"/>
      <c r="AR23" s="43"/>
      <c r="AS23" s="43"/>
      <c r="AT23" s="43"/>
      <c r="AU23" s="43"/>
      <c r="AV23" s="44"/>
    </row>
    <row r="24" spans="2:48" ht="14.25" x14ac:dyDescent="0.2">
      <c r="B24" s="8"/>
      <c r="C24" s="8"/>
      <c r="D24" s="8"/>
      <c r="E24" s="8"/>
      <c r="F24" s="8"/>
      <c r="G24" s="8"/>
      <c r="H24" s="8"/>
      <c r="I24" s="8"/>
      <c r="J24" s="16">
        <v>10</v>
      </c>
      <c r="K24" s="71"/>
      <c r="L24" s="71"/>
      <c r="M24" s="71"/>
      <c r="N24" s="71"/>
      <c r="O24" s="71"/>
      <c r="P24" s="71"/>
      <c r="Q24" s="71"/>
      <c r="R24" s="71"/>
      <c r="S24" s="71"/>
      <c r="T24" s="71"/>
      <c r="U24" s="71"/>
      <c r="V24" s="71"/>
      <c r="W24" s="71"/>
      <c r="X24" s="71"/>
      <c r="Y24" s="71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15"/>
    </row>
    <row r="25" spans="2:48" ht="14.25" x14ac:dyDescent="0.2">
      <c r="B25" s="8"/>
      <c r="C25" s="8"/>
      <c r="D25" s="8"/>
      <c r="E25" s="8"/>
      <c r="F25" s="8"/>
      <c r="G25" s="8"/>
      <c r="H25" s="8"/>
      <c r="I25" s="8"/>
      <c r="J25" s="16"/>
      <c r="K25" s="8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14"/>
      <c r="AV25" s="14"/>
    </row>
    <row r="26" spans="2:48" ht="15" x14ac:dyDescent="0.2">
      <c r="B26" s="8"/>
      <c r="C26" s="23" t="s">
        <v>15</v>
      </c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14"/>
      <c r="AV26" s="14"/>
    </row>
    <row r="27" spans="2:48" ht="15" thickBot="1" x14ac:dyDescent="0.25"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14"/>
      <c r="AV27" s="14"/>
    </row>
    <row r="28" spans="2:48" ht="15.75" thickBot="1" x14ac:dyDescent="0.25">
      <c r="B28" s="8"/>
      <c r="C28" s="72" t="s">
        <v>35</v>
      </c>
      <c r="D28" s="73"/>
      <c r="E28" s="74" t="s">
        <v>16</v>
      </c>
      <c r="F28" s="75"/>
      <c r="G28" s="75"/>
      <c r="H28" s="73"/>
      <c r="I28" s="74" t="s">
        <v>17</v>
      </c>
      <c r="J28" s="75"/>
      <c r="K28" s="75"/>
      <c r="L28" s="75"/>
      <c r="M28" s="75"/>
      <c r="N28" s="75"/>
      <c r="O28" s="75"/>
      <c r="P28" s="75"/>
      <c r="Q28" s="75"/>
      <c r="R28" s="75"/>
      <c r="S28" s="75"/>
      <c r="T28" s="75"/>
      <c r="U28" s="75"/>
      <c r="V28" s="75"/>
      <c r="W28" s="75"/>
      <c r="X28" s="75"/>
      <c r="Y28" s="75"/>
      <c r="Z28" s="75"/>
      <c r="AA28" s="75"/>
      <c r="AB28" s="75"/>
      <c r="AC28" s="75"/>
      <c r="AD28" s="75"/>
      <c r="AE28" s="75"/>
      <c r="AF28" s="75"/>
      <c r="AG28" s="75"/>
      <c r="AH28" s="75"/>
      <c r="AI28" s="75"/>
      <c r="AJ28" s="75"/>
      <c r="AK28" s="75"/>
      <c r="AL28" s="75"/>
      <c r="AM28" s="73"/>
      <c r="AN28" s="74" t="s">
        <v>18</v>
      </c>
      <c r="AO28" s="75"/>
      <c r="AP28" s="75"/>
      <c r="AQ28" s="75"/>
      <c r="AR28" s="75"/>
      <c r="AS28" s="18"/>
      <c r="AT28" s="8"/>
      <c r="AU28" s="19"/>
      <c r="AV28" s="19"/>
    </row>
    <row r="29" spans="2:48" ht="14.25" x14ac:dyDescent="0.2">
      <c r="B29" s="8"/>
      <c r="C29" s="60">
        <v>1</v>
      </c>
      <c r="D29" s="61"/>
      <c r="E29" s="62">
        <f>I10</f>
        <v>0.4236111111111111</v>
      </c>
      <c r="F29" s="63"/>
      <c r="G29" s="63"/>
      <c r="H29" s="64"/>
      <c r="I29" s="76" t="str">
        <f>K15</f>
        <v>Mannschaft 1</v>
      </c>
      <c r="J29" s="77"/>
      <c r="K29" s="77"/>
      <c r="L29" s="77"/>
      <c r="M29" s="77"/>
      <c r="N29" s="77"/>
      <c r="O29" s="77"/>
      <c r="P29" s="77"/>
      <c r="Q29" s="77"/>
      <c r="R29" s="77"/>
      <c r="S29" s="77"/>
      <c r="T29" s="77"/>
      <c r="U29" s="77"/>
      <c r="V29" s="77"/>
      <c r="W29" s="77"/>
      <c r="X29" s="25" t="s">
        <v>22</v>
      </c>
      <c r="Y29" s="77" t="str">
        <f>K23</f>
        <v>Mannschaft 9</v>
      </c>
      <c r="Z29" s="77"/>
      <c r="AA29" s="77"/>
      <c r="AB29" s="77"/>
      <c r="AC29" s="77"/>
      <c r="AD29" s="77"/>
      <c r="AE29" s="77"/>
      <c r="AF29" s="77"/>
      <c r="AG29" s="77"/>
      <c r="AH29" s="77"/>
      <c r="AI29" s="77"/>
      <c r="AJ29" s="77"/>
      <c r="AK29" s="77"/>
      <c r="AL29" s="77"/>
      <c r="AM29" s="78"/>
      <c r="AN29" s="79"/>
      <c r="AO29" s="80"/>
      <c r="AP29" s="80"/>
      <c r="AQ29" s="59"/>
      <c r="AR29" s="59"/>
      <c r="AS29" s="18"/>
      <c r="AT29" s="8"/>
      <c r="AU29" s="20"/>
      <c r="AV29" s="20"/>
    </row>
    <row r="30" spans="2:48" ht="14.25" x14ac:dyDescent="0.2">
      <c r="B30" s="8"/>
      <c r="C30" s="60">
        <v>2</v>
      </c>
      <c r="D30" s="61"/>
      <c r="E30" s="62">
        <f>I10</f>
        <v>0.4236111111111111</v>
      </c>
      <c r="F30" s="63"/>
      <c r="G30" s="63"/>
      <c r="H30" s="64"/>
      <c r="I30" s="65" t="str">
        <f>K16</f>
        <v>Mannschaft 2</v>
      </c>
      <c r="J30" s="66"/>
      <c r="K30" s="66"/>
      <c r="L30" s="66"/>
      <c r="M30" s="66"/>
      <c r="N30" s="66"/>
      <c r="O30" s="66"/>
      <c r="P30" s="66"/>
      <c r="Q30" s="66"/>
      <c r="R30" s="66"/>
      <c r="S30" s="66"/>
      <c r="T30" s="66"/>
      <c r="U30" s="66"/>
      <c r="V30" s="66"/>
      <c r="W30" s="66"/>
      <c r="X30" s="25" t="s">
        <v>22</v>
      </c>
      <c r="Y30" s="66" t="str">
        <f>K21</f>
        <v>Mannschaft 7</v>
      </c>
      <c r="Z30" s="66"/>
      <c r="AA30" s="66"/>
      <c r="AB30" s="66"/>
      <c r="AC30" s="66"/>
      <c r="AD30" s="66"/>
      <c r="AE30" s="66"/>
      <c r="AF30" s="66"/>
      <c r="AG30" s="66"/>
      <c r="AH30" s="66"/>
      <c r="AI30" s="66"/>
      <c r="AJ30" s="66"/>
      <c r="AK30" s="66"/>
      <c r="AL30" s="66"/>
      <c r="AM30" s="67"/>
      <c r="AN30" s="68"/>
      <c r="AO30" s="69"/>
      <c r="AP30" s="69"/>
      <c r="AQ30" s="70"/>
      <c r="AR30" s="70"/>
      <c r="AS30" s="18"/>
      <c r="AT30" s="8"/>
      <c r="AU30" s="20"/>
      <c r="AV30" s="20"/>
    </row>
    <row r="31" spans="2:48" ht="15" thickBot="1" x14ac:dyDescent="0.25">
      <c r="B31" s="8"/>
      <c r="C31" s="84">
        <v>3</v>
      </c>
      <c r="D31" s="85"/>
      <c r="E31" s="86">
        <f>I10</f>
        <v>0.4236111111111111</v>
      </c>
      <c r="F31" s="87"/>
      <c r="G31" s="87"/>
      <c r="H31" s="88"/>
      <c r="I31" s="89" t="str">
        <f>K18</f>
        <v>Mannschaft 4</v>
      </c>
      <c r="J31" s="90"/>
      <c r="K31" s="90"/>
      <c r="L31" s="90"/>
      <c r="M31" s="90"/>
      <c r="N31" s="90"/>
      <c r="O31" s="90"/>
      <c r="P31" s="90"/>
      <c r="Q31" s="90"/>
      <c r="R31" s="90"/>
      <c r="S31" s="90"/>
      <c r="T31" s="90"/>
      <c r="U31" s="90"/>
      <c r="V31" s="90"/>
      <c r="W31" s="90"/>
      <c r="X31" s="24" t="s">
        <v>22</v>
      </c>
      <c r="Y31" s="90" t="str">
        <f>K19</f>
        <v>Mannschaft 5</v>
      </c>
      <c r="Z31" s="90"/>
      <c r="AA31" s="90"/>
      <c r="AB31" s="90"/>
      <c r="AC31" s="90"/>
      <c r="AD31" s="90"/>
      <c r="AE31" s="90"/>
      <c r="AF31" s="90"/>
      <c r="AG31" s="90"/>
      <c r="AH31" s="90"/>
      <c r="AI31" s="90"/>
      <c r="AJ31" s="90"/>
      <c r="AK31" s="90"/>
      <c r="AL31" s="90"/>
      <c r="AM31" s="91"/>
      <c r="AN31" s="92"/>
      <c r="AO31" s="93"/>
      <c r="AP31" s="93"/>
      <c r="AQ31" s="94"/>
      <c r="AR31" s="95"/>
      <c r="AS31" s="18"/>
      <c r="AT31" s="8"/>
      <c r="AU31" s="20"/>
      <c r="AV31" s="20"/>
    </row>
    <row r="32" spans="2:48" ht="14.25" x14ac:dyDescent="0.2">
      <c r="B32" s="8"/>
      <c r="C32" s="81">
        <v>1</v>
      </c>
      <c r="D32" s="82"/>
      <c r="E32" s="62">
        <f>E29+TEXT($S$10*($V$10/1440)+($AD$10/1440)+($AR$10/1440),"hh:mm")</f>
        <v>0.4375</v>
      </c>
      <c r="F32" s="63"/>
      <c r="G32" s="63"/>
      <c r="H32" s="64"/>
      <c r="I32" s="76" t="str">
        <f>K20</f>
        <v>Mannschaft 6</v>
      </c>
      <c r="J32" s="77"/>
      <c r="K32" s="77"/>
      <c r="L32" s="77"/>
      <c r="M32" s="77"/>
      <c r="N32" s="77"/>
      <c r="O32" s="77"/>
      <c r="P32" s="77"/>
      <c r="Q32" s="77"/>
      <c r="R32" s="77"/>
      <c r="S32" s="77"/>
      <c r="T32" s="77"/>
      <c r="U32" s="77"/>
      <c r="V32" s="77"/>
      <c r="W32" s="77"/>
      <c r="X32" s="26" t="s">
        <v>22</v>
      </c>
      <c r="Y32" s="77" t="str">
        <f>K17</f>
        <v>Mannschaft 3</v>
      </c>
      <c r="Z32" s="77"/>
      <c r="AA32" s="77"/>
      <c r="AB32" s="77"/>
      <c r="AC32" s="77"/>
      <c r="AD32" s="77"/>
      <c r="AE32" s="77"/>
      <c r="AF32" s="77"/>
      <c r="AG32" s="77"/>
      <c r="AH32" s="77"/>
      <c r="AI32" s="77"/>
      <c r="AJ32" s="77"/>
      <c r="AK32" s="77"/>
      <c r="AL32" s="77"/>
      <c r="AM32" s="78"/>
      <c r="AN32" s="79"/>
      <c r="AO32" s="80"/>
      <c r="AP32" s="80"/>
      <c r="AQ32" s="59"/>
      <c r="AR32" s="83"/>
      <c r="AS32" s="18"/>
      <c r="AT32" s="8"/>
      <c r="AU32" s="20"/>
      <c r="AV32" s="20"/>
    </row>
    <row r="33" spans="2:48" ht="14.25" x14ac:dyDescent="0.2">
      <c r="B33" s="8"/>
      <c r="C33" s="60">
        <v>2</v>
      </c>
      <c r="D33" s="61"/>
      <c r="E33" s="62">
        <f>E29+TEXT($S$10*($V$10/1440)+($AD$10/1440)+($AR$10/1440),"hh:mm")</f>
        <v>0.4375</v>
      </c>
      <c r="F33" s="63"/>
      <c r="G33" s="63"/>
      <c r="H33" s="64"/>
      <c r="I33" s="65" t="str">
        <f>K22</f>
        <v>Mannschaft 8</v>
      </c>
      <c r="J33" s="66"/>
      <c r="K33" s="66"/>
      <c r="L33" s="66"/>
      <c r="M33" s="66"/>
      <c r="N33" s="66"/>
      <c r="O33" s="66"/>
      <c r="P33" s="66"/>
      <c r="Q33" s="66"/>
      <c r="R33" s="66"/>
      <c r="S33" s="66"/>
      <c r="T33" s="66"/>
      <c r="U33" s="66"/>
      <c r="V33" s="66"/>
      <c r="W33" s="66"/>
      <c r="X33" s="25" t="s">
        <v>22</v>
      </c>
      <c r="Y33" s="66" t="str">
        <f>K15</f>
        <v>Mannschaft 1</v>
      </c>
      <c r="Z33" s="66"/>
      <c r="AA33" s="66"/>
      <c r="AB33" s="66"/>
      <c r="AC33" s="66"/>
      <c r="AD33" s="66"/>
      <c r="AE33" s="66"/>
      <c r="AF33" s="66"/>
      <c r="AG33" s="66"/>
      <c r="AH33" s="66"/>
      <c r="AI33" s="66"/>
      <c r="AJ33" s="66"/>
      <c r="AK33" s="66"/>
      <c r="AL33" s="66"/>
      <c r="AM33" s="67"/>
      <c r="AN33" s="68"/>
      <c r="AO33" s="69"/>
      <c r="AP33" s="69"/>
      <c r="AQ33" s="70"/>
      <c r="AR33" s="97"/>
      <c r="AS33" s="18"/>
      <c r="AT33" s="8"/>
      <c r="AU33" s="20"/>
      <c r="AV33" s="20"/>
    </row>
    <row r="34" spans="2:48" ht="15" thickBot="1" x14ac:dyDescent="0.25">
      <c r="B34" s="8"/>
      <c r="C34" s="84">
        <v>3</v>
      </c>
      <c r="D34" s="96"/>
      <c r="E34" s="86">
        <f>E29+TEXT($S$10*($V$10/1440)+($AD$10/1440)+($AR$10/1440),"hh:mm")</f>
        <v>0.4375</v>
      </c>
      <c r="F34" s="87"/>
      <c r="G34" s="87"/>
      <c r="H34" s="88"/>
      <c r="I34" s="89" t="str">
        <f>K21</f>
        <v>Mannschaft 7</v>
      </c>
      <c r="J34" s="90"/>
      <c r="K34" s="90"/>
      <c r="L34" s="90"/>
      <c r="M34" s="90"/>
      <c r="N34" s="90"/>
      <c r="O34" s="90"/>
      <c r="P34" s="90"/>
      <c r="Q34" s="90"/>
      <c r="R34" s="90"/>
      <c r="S34" s="90"/>
      <c r="T34" s="90"/>
      <c r="U34" s="90"/>
      <c r="V34" s="90"/>
      <c r="W34" s="90"/>
      <c r="X34" s="24" t="s">
        <v>22</v>
      </c>
      <c r="Y34" s="90" t="str">
        <f>K23</f>
        <v>Mannschaft 9</v>
      </c>
      <c r="Z34" s="90"/>
      <c r="AA34" s="90"/>
      <c r="AB34" s="90"/>
      <c r="AC34" s="90"/>
      <c r="AD34" s="90"/>
      <c r="AE34" s="90"/>
      <c r="AF34" s="90"/>
      <c r="AG34" s="90"/>
      <c r="AH34" s="90"/>
      <c r="AI34" s="90"/>
      <c r="AJ34" s="90"/>
      <c r="AK34" s="90"/>
      <c r="AL34" s="90"/>
      <c r="AM34" s="91"/>
      <c r="AN34" s="92"/>
      <c r="AO34" s="93"/>
      <c r="AP34" s="93"/>
      <c r="AQ34" s="94"/>
      <c r="AR34" s="95"/>
      <c r="AS34" s="18"/>
      <c r="AT34" s="8"/>
      <c r="AU34" s="20"/>
      <c r="AV34" s="20"/>
    </row>
    <row r="35" spans="2:48" ht="14.25" x14ac:dyDescent="0.2">
      <c r="B35" s="8"/>
      <c r="C35" s="98">
        <v>1</v>
      </c>
      <c r="D35" s="99"/>
      <c r="E35" s="100">
        <f>E32+TEXT($S$10*($V$10/1440)+($AD$10/1440)+($AR$10/1440),"hh:mm")</f>
        <v>0.4513888888888889</v>
      </c>
      <c r="F35" s="101"/>
      <c r="G35" s="101"/>
      <c r="H35" s="102"/>
      <c r="I35" s="103" t="str">
        <f>K19</f>
        <v>Mannschaft 5</v>
      </c>
      <c r="J35" s="104"/>
      <c r="K35" s="104"/>
      <c r="L35" s="104"/>
      <c r="M35" s="104"/>
      <c r="N35" s="104"/>
      <c r="O35" s="104"/>
      <c r="P35" s="104"/>
      <c r="Q35" s="104"/>
      <c r="R35" s="104"/>
      <c r="S35" s="104"/>
      <c r="T35" s="104"/>
      <c r="U35" s="104"/>
      <c r="V35" s="104"/>
      <c r="W35" s="104"/>
      <c r="X35" s="29" t="s">
        <v>22</v>
      </c>
      <c r="Y35" s="104" t="str">
        <f>K16</f>
        <v>Mannschaft 2</v>
      </c>
      <c r="Z35" s="104"/>
      <c r="AA35" s="104"/>
      <c r="AB35" s="104"/>
      <c r="AC35" s="104"/>
      <c r="AD35" s="104"/>
      <c r="AE35" s="104"/>
      <c r="AF35" s="104"/>
      <c r="AG35" s="104"/>
      <c r="AH35" s="104"/>
      <c r="AI35" s="104"/>
      <c r="AJ35" s="104"/>
      <c r="AK35" s="104"/>
      <c r="AL35" s="104"/>
      <c r="AM35" s="105"/>
      <c r="AN35" s="106"/>
      <c r="AO35" s="107"/>
      <c r="AP35" s="107"/>
      <c r="AQ35" s="108"/>
      <c r="AR35" s="108"/>
      <c r="AS35" s="18"/>
      <c r="AT35" s="8"/>
      <c r="AU35" s="20"/>
      <c r="AV35" s="20"/>
    </row>
    <row r="36" spans="2:48" ht="14.25" x14ac:dyDescent="0.2">
      <c r="B36" s="8"/>
      <c r="C36" s="60">
        <v>2</v>
      </c>
      <c r="D36" s="61"/>
      <c r="E36" s="62">
        <f>E32+TEXT($S$10*($V$10/1440)+($AD$10/1440)+($AR$10/1440),"hh:mm")</f>
        <v>0.4513888888888889</v>
      </c>
      <c r="F36" s="63"/>
      <c r="G36" s="63"/>
      <c r="H36" s="64"/>
      <c r="I36" s="65" t="str">
        <f>K17</f>
        <v>Mannschaft 3</v>
      </c>
      <c r="J36" s="66"/>
      <c r="K36" s="66"/>
      <c r="L36" s="66"/>
      <c r="M36" s="66"/>
      <c r="N36" s="66"/>
      <c r="O36" s="66"/>
      <c r="P36" s="66"/>
      <c r="Q36" s="66"/>
      <c r="R36" s="66"/>
      <c r="S36" s="66"/>
      <c r="T36" s="66"/>
      <c r="U36" s="66"/>
      <c r="V36" s="66"/>
      <c r="W36" s="66"/>
      <c r="X36" s="25" t="s">
        <v>22</v>
      </c>
      <c r="Y36" s="66" t="str">
        <f>K18</f>
        <v>Mannschaft 4</v>
      </c>
      <c r="Z36" s="66"/>
      <c r="AA36" s="66"/>
      <c r="AB36" s="66"/>
      <c r="AC36" s="66"/>
      <c r="AD36" s="66"/>
      <c r="AE36" s="66"/>
      <c r="AF36" s="66"/>
      <c r="AG36" s="66"/>
      <c r="AH36" s="66"/>
      <c r="AI36" s="66"/>
      <c r="AJ36" s="66"/>
      <c r="AK36" s="66"/>
      <c r="AL36" s="66"/>
      <c r="AM36" s="67"/>
      <c r="AN36" s="68"/>
      <c r="AO36" s="69"/>
      <c r="AP36" s="69"/>
      <c r="AQ36" s="70"/>
      <c r="AR36" s="97"/>
      <c r="AS36" s="18"/>
      <c r="AT36" s="8"/>
      <c r="AU36" s="20"/>
      <c r="AV36" s="20"/>
    </row>
    <row r="37" spans="2:48" ht="15" thickBot="1" x14ac:dyDescent="0.25">
      <c r="B37" s="8"/>
      <c r="C37" s="84">
        <v>3</v>
      </c>
      <c r="D37" s="85"/>
      <c r="E37" s="86">
        <f>E32+TEXT($S$10*($V$10/1440)+($AD$10/1440)+($AR$10/1440),"hh:mm")</f>
        <v>0.4513888888888889</v>
      </c>
      <c r="F37" s="87"/>
      <c r="G37" s="87"/>
      <c r="H37" s="88"/>
      <c r="I37" s="89" t="str">
        <f>K22</f>
        <v>Mannschaft 8</v>
      </c>
      <c r="J37" s="90"/>
      <c r="K37" s="90"/>
      <c r="L37" s="90"/>
      <c r="M37" s="90"/>
      <c r="N37" s="90"/>
      <c r="O37" s="90"/>
      <c r="P37" s="90"/>
      <c r="Q37" s="90"/>
      <c r="R37" s="90"/>
      <c r="S37" s="90"/>
      <c r="T37" s="90"/>
      <c r="U37" s="90"/>
      <c r="V37" s="90"/>
      <c r="W37" s="90"/>
      <c r="X37" s="24" t="s">
        <v>22</v>
      </c>
      <c r="Y37" s="90" t="str">
        <f>K20</f>
        <v>Mannschaft 6</v>
      </c>
      <c r="Z37" s="90"/>
      <c r="AA37" s="90"/>
      <c r="AB37" s="90"/>
      <c r="AC37" s="90"/>
      <c r="AD37" s="90"/>
      <c r="AE37" s="90"/>
      <c r="AF37" s="90"/>
      <c r="AG37" s="90"/>
      <c r="AH37" s="90"/>
      <c r="AI37" s="90"/>
      <c r="AJ37" s="90"/>
      <c r="AK37" s="90"/>
      <c r="AL37" s="90"/>
      <c r="AM37" s="91"/>
      <c r="AN37" s="92"/>
      <c r="AO37" s="93"/>
      <c r="AP37" s="93"/>
      <c r="AQ37" s="94"/>
      <c r="AR37" s="95"/>
      <c r="AS37" s="18"/>
      <c r="AT37" s="8"/>
      <c r="AU37" s="20"/>
      <c r="AV37" s="20"/>
    </row>
    <row r="38" spans="2:48" ht="14.25" x14ac:dyDescent="0.2">
      <c r="B38" s="8"/>
      <c r="C38" s="98">
        <v>1</v>
      </c>
      <c r="D38" s="99"/>
      <c r="E38" s="100">
        <f>E36+TEXT($S$10*($V$10/1440)+($AD$10/1440)+($AR$10/1440),"hh:mm")</f>
        <v>0.46527777777777779</v>
      </c>
      <c r="F38" s="101"/>
      <c r="G38" s="101"/>
      <c r="H38" s="102"/>
      <c r="I38" s="103" t="str">
        <f>K21</f>
        <v>Mannschaft 7</v>
      </c>
      <c r="J38" s="104"/>
      <c r="K38" s="104"/>
      <c r="L38" s="104"/>
      <c r="M38" s="104"/>
      <c r="N38" s="104"/>
      <c r="O38" s="104"/>
      <c r="P38" s="104"/>
      <c r="Q38" s="104"/>
      <c r="R38" s="104"/>
      <c r="S38" s="104"/>
      <c r="T38" s="104"/>
      <c r="U38" s="104"/>
      <c r="V38" s="104"/>
      <c r="W38" s="104"/>
      <c r="X38" s="29" t="s">
        <v>22</v>
      </c>
      <c r="Y38" s="104" t="str">
        <f>K15</f>
        <v>Mannschaft 1</v>
      </c>
      <c r="Z38" s="104"/>
      <c r="AA38" s="104"/>
      <c r="AB38" s="104"/>
      <c r="AC38" s="104"/>
      <c r="AD38" s="104"/>
      <c r="AE38" s="104"/>
      <c r="AF38" s="104"/>
      <c r="AG38" s="104"/>
      <c r="AH38" s="104"/>
      <c r="AI38" s="104"/>
      <c r="AJ38" s="104"/>
      <c r="AK38" s="104"/>
      <c r="AL38" s="104"/>
      <c r="AM38" s="105"/>
      <c r="AN38" s="106"/>
      <c r="AO38" s="107"/>
      <c r="AP38" s="107"/>
      <c r="AQ38" s="108"/>
      <c r="AR38" s="109"/>
      <c r="AS38" s="18"/>
      <c r="AT38" s="8"/>
      <c r="AU38" s="20"/>
      <c r="AV38" s="20"/>
    </row>
    <row r="39" spans="2:48" ht="14.25" x14ac:dyDescent="0.2">
      <c r="B39" s="8"/>
      <c r="C39" s="60">
        <v>2</v>
      </c>
      <c r="D39" s="61"/>
      <c r="E39" s="62">
        <f>E36+TEXT($S$10*($V$10/1440)+($AD$10/1440)+($AR$10/1440),"hh:mm")</f>
        <v>0.46527777777777779</v>
      </c>
      <c r="F39" s="63"/>
      <c r="G39" s="63"/>
      <c r="H39" s="64"/>
      <c r="I39" s="65" t="str">
        <f>K23</f>
        <v>Mannschaft 9</v>
      </c>
      <c r="J39" s="66"/>
      <c r="K39" s="66"/>
      <c r="L39" s="66"/>
      <c r="M39" s="66"/>
      <c r="N39" s="66"/>
      <c r="O39" s="66"/>
      <c r="P39" s="66"/>
      <c r="Q39" s="66"/>
      <c r="R39" s="66"/>
      <c r="S39" s="66"/>
      <c r="T39" s="66"/>
      <c r="U39" s="66"/>
      <c r="V39" s="66"/>
      <c r="W39" s="66"/>
      <c r="X39" s="25" t="s">
        <v>22</v>
      </c>
      <c r="Y39" s="66" t="str">
        <f>K19</f>
        <v>Mannschaft 5</v>
      </c>
      <c r="Z39" s="66"/>
      <c r="AA39" s="66"/>
      <c r="AB39" s="66"/>
      <c r="AC39" s="66"/>
      <c r="AD39" s="66"/>
      <c r="AE39" s="66"/>
      <c r="AF39" s="66"/>
      <c r="AG39" s="66"/>
      <c r="AH39" s="66"/>
      <c r="AI39" s="66"/>
      <c r="AJ39" s="66"/>
      <c r="AK39" s="66"/>
      <c r="AL39" s="66"/>
      <c r="AM39" s="67"/>
      <c r="AN39" s="68"/>
      <c r="AO39" s="69"/>
      <c r="AP39" s="69"/>
      <c r="AQ39" s="70"/>
      <c r="AR39" s="97"/>
      <c r="AS39" s="18"/>
      <c r="AT39" s="8"/>
      <c r="AU39" s="20"/>
      <c r="AV39" s="20"/>
    </row>
    <row r="40" spans="2:48" ht="15" thickBot="1" x14ac:dyDescent="0.25">
      <c r="B40" s="8"/>
      <c r="C40" s="84">
        <v>3</v>
      </c>
      <c r="D40" s="85"/>
      <c r="E40" s="86">
        <f>E36+TEXT($S$10*($V$10/1440)+($AD$10/1440)+($AR$10/1440),"hh:mm")</f>
        <v>0.46527777777777779</v>
      </c>
      <c r="F40" s="87"/>
      <c r="G40" s="87"/>
      <c r="H40" s="88"/>
      <c r="I40" s="89" t="str">
        <f>K16</f>
        <v>Mannschaft 2</v>
      </c>
      <c r="J40" s="90"/>
      <c r="K40" s="90"/>
      <c r="L40" s="90"/>
      <c r="M40" s="90"/>
      <c r="N40" s="90"/>
      <c r="O40" s="90"/>
      <c r="P40" s="90"/>
      <c r="Q40" s="90"/>
      <c r="R40" s="90"/>
      <c r="S40" s="90"/>
      <c r="T40" s="90"/>
      <c r="U40" s="90"/>
      <c r="V40" s="90"/>
      <c r="W40" s="90"/>
      <c r="X40" s="24" t="s">
        <v>22</v>
      </c>
      <c r="Y40" s="90" t="str">
        <f>K17</f>
        <v>Mannschaft 3</v>
      </c>
      <c r="Z40" s="90"/>
      <c r="AA40" s="90"/>
      <c r="AB40" s="90"/>
      <c r="AC40" s="90"/>
      <c r="AD40" s="90"/>
      <c r="AE40" s="90"/>
      <c r="AF40" s="90"/>
      <c r="AG40" s="90"/>
      <c r="AH40" s="90"/>
      <c r="AI40" s="90"/>
      <c r="AJ40" s="90"/>
      <c r="AK40" s="90"/>
      <c r="AL40" s="90"/>
      <c r="AM40" s="91"/>
      <c r="AN40" s="92"/>
      <c r="AO40" s="93"/>
      <c r="AP40" s="93"/>
      <c r="AQ40" s="94"/>
      <c r="AR40" s="95"/>
      <c r="AS40" s="18"/>
      <c r="AT40" s="8"/>
      <c r="AU40" s="20"/>
      <c r="AV40" s="20"/>
    </row>
    <row r="41" spans="2:48" ht="14.25" x14ac:dyDescent="0.2">
      <c r="B41" s="8"/>
      <c r="C41" s="98">
        <v>1</v>
      </c>
      <c r="D41" s="99"/>
      <c r="E41" s="100">
        <f>E40+TEXT($S$10*($V$10/1440)+($AD$10/1440)+($AR$10/1440),"hh:mm")</f>
        <v>0.47916666666666669</v>
      </c>
      <c r="F41" s="101"/>
      <c r="G41" s="101"/>
      <c r="H41" s="102"/>
      <c r="I41" s="103" t="str">
        <f>K18</f>
        <v>Mannschaft 4</v>
      </c>
      <c r="J41" s="104"/>
      <c r="K41" s="104"/>
      <c r="L41" s="104"/>
      <c r="M41" s="104"/>
      <c r="N41" s="104"/>
      <c r="O41" s="104"/>
      <c r="P41" s="104"/>
      <c r="Q41" s="104"/>
      <c r="R41" s="104"/>
      <c r="S41" s="104"/>
      <c r="T41" s="104"/>
      <c r="U41" s="104"/>
      <c r="V41" s="104"/>
      <c r="W41" s="104"/>
      <c r="X41" s="29" t="s">
        <v>22</v>
      </c>
      <c r="Y41" s="104" t="str">
        <f>K22</f>
        <v>Mannschaft 8</v>
      </c>
      <c r="Z41" s="104"/>
      <c r="AA41" s="104"/>
      <c r="AB41" s="104"/>
      <c r="AC41" s="104"/>
      <c r="AD41" s="104"/>
      <c r="AE41" s="104"/>
      <c r="AF41" s="104"/>
      <c r="AG41" s="104"/>
      <c r="AH41" s="104"/>
      <c r="AI41" s="104"/>
      <c r="AJ41" s="104"/>
      <c r="AK41" s="104"/>
      <c r="AL41" s="104"/>
      <c r="AM41" s="105"/>
      <c r="AN41" s="106"/>
      <c r="AO41" s="107"/>
      <c r="AP41" s="107"/>
      <c r="AQ41" s="108"/>
      <c r="AR41" s="108"/>
      <c r="AS41" s="18"/>
      <c r="AT41" s="8"/>
      <c r="AU41" s="20"/>
      <c r="AV41" s="20"/>
    </row>
    <row r="42" spans="2:48" ht="14.25" x14ac:dyDescent="0.2">
      <c r="B42" s="8"/>
      <c r="C42" s="60">
        <v>2</v>
      </c>
      <c r="D42" s="61"/>
      <c r="E42" s="62">
        <f>E40+TEXT($S$10*($V$10/1440)+($AD$10/1440)+($AR$10/1440),"hh:mm")</f>
        <v>0.47916666666666669</v>
      </c>
      <c r="F42" s="63"/>
      <c r="G42" s="63"/>
      <c r="H42" s="64"/>
      <c r="I42" s="65" t="str">
        <f>K15</f>
        <v>Mannschaft 1</v>
      </c>
      <c r="J42" s="66"/>
      <c r="K42" s="66"/>
      <c r="L42" s="66"/>
      <c r="M42" s="66"/>
      <c r="N42" s="66"/>
      <c r="O42" s="66"/>
      <c r="P42" s="66"/>
      <c r="Q42" s="66"/>
      <c r="R42" s="66"/>
      <c r="S42" s="66"/>
      <c r="T42" s="66"/>
      <c r="U42" s="66"/>
      <c r="V42" s="66"/>
      <c r="W42" s="66"/>
      <c r="X42" s="25" t="s">
        <v>22</v>
      </c>
      <c r="Y42" s="66" t="str">
        <f>K20</f>
        <v>Mannschaft 6</v>
      </c>
      <c r="Z42" s="66"/>
      <c r="AA42" s="66"/>
      <c r="AB42" s="66"/>
      <c r="AC42" s="66"/>
      <c r="AD42" s="66"/>
      <c r="AE42" s="66"/>
      <c r="AF42" s="66"/>
      <c r="AG42" s="66"/>
      <c r="AH42" s="66"/>
      <c r="AI42" s="66"/>
      <c r="AJ42" s="66"/>
      <c r="AK42" s="66"/>
      <c r="AL42" s="66"/>
      <c r="AM42" s="67"/>
      <c r="AN42" s="68"/>
      <c r="AO42" s="69"/>
      <c r="AP42" s="69"/>
      <c r="AQ42" s="70"/>
      <c r="AR42" s="70"/>
      <c r="AS42" s="18"/>
      <c r="AT42" s="8"/>
      <c r="AU42" s="20"/>
      <c r="AV42" s="20"/>
    </row>
    <row r="43" spans="2:48" ht="15" thickBot="1" x14ac:dyDescent="0.25">
      <c r="B43" s="8"/>
      <c r="C43" s="84">
        <v>3</v>
      </c>
      <c r="D43" s="85"/>
      <c r="E43" s="86">
        <f>E40+TEXT($S$10*($V$10/1440)+($AD$10/1440)+($AR$10/1440),"hh:mm")</f>
        <v>0.47916666666666669</v>
      </c>
      <c r="F43" s="87"/>
      <c r="G43" s="87"/>
      <c r="H43" s="88"/>
      <c r="I43" s="89" t="str">
        <f>K21</f>
        <v>Mannschaft 7</v>
      </c>
      <c r="J43" s="90"/>
      <c r="K43" s="90"/>
      <c r="L43" s="90"/>
      <c r="M43" s="90"/>
      <c r="N43" s="90"/>
      <c r="O43" s="90"/>
      <c r="P43" s="90"/>
      <c r="Q43" s="90"/>
      <c r="R43" s="90"/>
      <c r="S43" s="90"/>
      <c r="T43" s="90"/>
      <c r="U43" s="90"/>
      <c r="V43" s="90"/>
      <c r="W43" s="90"/>
      <c r="X43" s="24" t="s">
        <v>22</v>
      </c>
      <c r="Y43" s="90" t="str">
        <f>K19</f>
        <v>Mannschaft 5</v>
      </c>
      <c r="Z43" s="90"/>
      <c r="AA43" s="90"/>
      <c r="AB43" s="90"/>
      <c r="AC43" s="90"/>
      <c r="AD43" s="90"/>
      <c r="AE43" s="90"/>
      <c r="AF43" s="90"/>
      <c r="AG43" s="90"/>
      <c r="AH43" s="90"/>
      <c r="AI43" s="90"/>
      <c r="AJ43" s="90"/>
      <c r="AK43" s="90"/>
      <c r="AL43" s="90"/>
      <c r="AM43" s="91"/>
      <c r="AN43" s="92"/>
      <c r="AO43" s="93"/>
      <c r="AP43" s="93"/>
      <c r="AQ43" s="94"/>
      <c r="AR43" s="95"/>
      <c r="AS43" s="18"/>
      <c r="AT43" s="8"/>
      <c r="AU43" s="20"/>
      <c r="AV43" s="20"/>
    </row>
    <row r="44" spans="2:48" ht="14.25" x14ac:dyDescent="0.2">
      <c r="B44" s="8"/>
      <c r="C44" s="81">
        <v>1</v>
      </c>
      <c r="D44" s="82"/>
      <c r="E44" s="62">
        <f>E43+TEXT($S$10*($V$10/1440)+($AD$10/1440)+($AR$10/1440),"hh:mm")</f>
        <v>0.49305555555555558</v>
      </c>
      <c r="F44" s="63"/>
      <c r="G44" s="63"/>
      <c r="H44" s="64"/>
      <c r="I44" s="76" t="str">
        <f>K17</f>
        <v>Mannschaft 3</v>
      </c>
      <c r="J44" s="77"/>
      <c r="K44" s="77"/>
      <c r="L44" s="77"/>
      <c r="M44" s="77"/>
      <c r="N44" s="77"/>
      <c r="O44" s="77"/>
      <c r="P44" s="77"/>
      <c r="Q44" s="77"/>
      <c r="R44" s="77"/>
      <c r="S44" s="77"/>
      <c r="T44" s="77"/>
      <c r="U44" s="77"/>
      <c r="V44" s="77"/>
      <c r="W44" s="77"/>
      <c r="X44" s="26" t="s">
        <v>22</v>
      </c>
      <c r="Y44" s="77" t="str">
        <f>K23</f>
        <v>Mannschaft 9</v>
      </c>
      <c r="Z44" s="77"/>
      <c r="AA44" s="77"/>
      <c r="AB44" s="77"/>
      <c r="AC44" s="77"/>
      <c r="AD44" s="77"/>
      <c r="AE44" s="77"/>
      <c r="AF44" s="77"/>
      <c r="AG44" s="77"/>
      <c r="AH44" s="77"/>
      <c r="AI44" s="77"/>
      <c r="AJ44" s="77"/>
      <c r="AK44" s="77"/>
      <c r="AL44" s="77"/>
      <c r="AM44" s="78"/>
      <c r="AN44" s="79"/>
      <c r="AO44" s="80"/>
      <c r="AP44" s="80"/>
      <c r="AQ44" s="59"/>
      <c r="AR44" s="83"/>
      <c r="AS44" s="18"/>
      <c r="AT44" s="8"/>
      <c r="AU44" s="20"/>
      <c r="AV44" s="20"/>
    </row>
    <row r="45" spans="2:48" ht="14.25" x14ac:dyDescent="0.2">
      <c r="B45" s="8"/>
      <c r="C45" s="60">
        <v>2</v>
      </c>
      <c r="D45" s="61"/>
      <c r="E45" s="62">
        <f>E43+TEXT($S$10*($V$10/1440)+($AD$10/1440)+($AR$10/1440),"hh:mm")</f>
        <v>0.49305555555555558</v>
      </c>
      <c r="F45" s="63"/>
      <c r="G45" s="63"/>
      <c r="H45" s="64"/>
      <c r="I45" s="65" t="str">
        <f>K22</f>
        <v>Mannschaft 8</v>
      </c>
      <c r="J45" s="66"/>
      <c r="K45" s="66"/>
      <c r="L45" s="66"/>
      <c r="M45" s="66"/>
      <c r="N45" s="66"/>
      <c r="O45" s="66"/>
      <c r="P45" s="66"/>
      <c r="Q45" s="66"/>
      <c r="R45" s="66"/>
      <c r="S45" s="66"/>
      <c r="T45" s="66"/>
      <c r="U45" s="66"/>
      <c r="V45" s="66"/>
      <c r="W45" s="66"/>
      <c r="X45" s="25" t="s">
        <v>22</v>
      </c>
      <c r="Y45" s="66" t="str">
        <f>K16</f>
        <v>Mannschaft 2</v>
      </c>
      <c r="Z45" s="66"/>
      <c r="AA45" s="66"/>
      <c r="AB45" s="66"/>
      <c r="AC45" s="66"/>
      <c r="AD45" s="66"/>
      <c r="AE45" s="66"/>
      <c r="AF45" s="66"/>
      <c r="AG45" s="66"/>
      <c r="AH45" s="66"/>
      <c r="AI45" s="66"/>
      <c r="AJ45" s="66"/>
      <c r="AK45" s="66"/>
      <c r="AL45" s="66"/>
      <c r="AM45" s="67"/>
      <c r="AN45" s="68"/>
      <c r="AO45" s="69"/>
      <c r="AP45" s="69"/>
      <c r="AQ45" s="70"/>
      <c r="AR45" s="97"/>
      <c r="AS45" s="18"/>
      <c r="AT45" s="8"/>
      <c r="AU45" s="20"/>
      <c r="AV45" s="20"/>
    </row>
    <row r="46" spans="2:48" ht="15" thickBot="1" x14ac:dyDescent="0.25">
      <c r="B46" s="8"/>
      <c r="C46" s="84">
        <v>3</v>
      </c>
      <c r="D46" s="85"/>
      <c r="E46" s="86">
        <f>E43+TEXT($S$10*($V$10/1440)+($AD$10/1440)+($AR$10/1440),"hh:mm")</f>
        <v>0.49305555555555558</v>
      </c>
      <c r="F46" s="87"/>
      <c r="G46" s="87"/>
      <c r="H46" s="88"/>
      <c r="I46" s="89" t="str">
        <f>K20</f>
        <v>Mannschaft 6</v>
      </c>
      <c r="J46" s="90"/>
      <c r="K46" s="90"/>
      <c r="L46" s="90"/>
      <c r="M46" s="90"/>
      <c r="N46" s="90"/>
      <c r="O46" s="90"/>
      <c r="P46" s="90"/>
      <c r="Q46" s="90"/>
      <c r="R46" s="90"/>
      <c r="S46" s="90"/>
      <c r="T46" s="90"/>
      <c r="U46" s="90"/>
      <c r="V46" s="90"/>
      <c r="W46" s="90"/>
      <c r="X46" s="24" t="s">
        <v>22</v>
      </c>
      <c r="Y46" s="90" t="str">
        <f>K18</f>
        <v>Mannschaft 4</v>
      </c>
      <c r="Z46" s="90"/>
      <c r="AA46" s="90"/>
      <c r="AB46" s="90"/>
      <c r="AC46" s="90"/>
      <c r="AD46" s="90"/>
      <c r="AE46" s="90"/>
      <c r="AF46" s="90"/>
      <c r="AG46" s="90"/>
      <c r="AH46" s="90"/>
      <c r="AI46" s="90"/>
      <c r="AJ46" s="90"/>
      <c r="AK46" s="90"/>
      <c r="AL46" s="90"/>
      <c r="AM46" s="91"/>
      <c r="AN46" s="92"/>
      <c r="AO46" s="93"/>
      <c r="AP46" s="93"/>
      <c r="AQ46" s="94"/>
      <c r="AR46" s="95"/>
      <c r="AS46" s="18"/>
      <c r="AT46" s="8"/>
      <c r="AU46" s="20"/>
      <c r="AV46" s="20"/>
    </row>
    <row r="47" spans="2:48" ht="14.25" x14ac:dyDescent="0.2">
      <c r="B47" s="8"/>
      <c r="C47" s="98">
        <v>1</v>
      </c>
      <c r="D47" s="99"/>
      <c r="E47" s="100">
        <f>E44+TEXT($S$10*($V$10/1440)+($AD$10/1440)+($AR$10/1440),"hh:mm")</f>
        <v>0.50694444444444442</v>
      </c>
      <c r="F47" s="101"/>
      <c r="G47" s="101"/>
      <c r="H47" s="102"/>
      <c r="I47" s="103" t="str">
        <f>K15</f>
        <v>Mannschaft 1</v>
      </c>
      <c r="J47" s="104"/>
      <c r="K47" s="104"/>
      <c r="L47" s="104"/>
      <c r="M47" s="104"/>
      <c r="N47" s="104"/>
      <c r="O47" s="104"/>
      <c r="P47" s="104"/>
      <c r="Q47" s="104"/>
      <c r="R47" s="104"/>
      <c r="S47" s="104"/>
      <c r="T47" s="104"/>
      <c r="U47" s="104"/>
      <c r="V47" s="104"/>
      <c r="W47" s="104"/>
      <c r="X47" s="29" t="s">
        <v>22</v>
      </c>
      <c r="Y47" s="104" t="str">
        <f>K19</f>
        <v>Mannschaft 5</v>
      </c>
      <c r="Z47" s="104"/>
      <c r="AA47" s="104"/>
      <c r="AB47" s="104"/>
      <c r="AC47" s="104"/>
      <c r="AD47" s="104"/>
      <c r="AE47" s="104"/>
      <c r="AF47" s="104"/>
      <c r="AG47" s="104"/>
      <c r="AH47" s="104"/>
      <c r="AI47" s="104"/>
      <c r="AJ47" s="104"/>
      <c r="AK47" s="104"/>
      <c r="AL47" s="104"/>
      <c r="AM47" s="105"/>
      <c r="AN47" s="106"/>
      <c r="AO47" s="107"/>
      <c r="AP47" s="107"/>
      <c r="AQ47" s="108"/>
      <c r="AR47" s="108"/>
      <c r="AS47" s="18"/>
      <c r="AT47" s="8"/>
      <c r="AU47" s="20"/>
      <c r="AV47" s="20"/>
    </row>
    <row r="48" spans="2:48" ht="14.25" x14ac:dyDescent="0.2">
      <c r="B48" s="8"/>
      <c r="C48" s="60">
        <v>2</v>
      </c>
      <c r="D48" s="61"/>
      <c r="E48" s="62">
        <f>E44+TEXT($S$10*($V$10/1440)+($AD$10/1440)+($AR$10/1440),"hh:mm")</f>
        <v>0.50694444444444442</v>
      </c>
      <c r="F48" s="63"/>
      <c r="G48" s="63"/>
      <c r="H48" s="64"/>
      <c r="I48" s="65" t="str">
        <f>K21</f>
        <v>Mannschaft 7</v>
      </c>
      <c r="J48" s="66"/>
      <c r="K48" s="66"/>
      <c r="L48" s="66"/>
      <c r="M48" s="66"/>
      <c r="N48" s="66"/>
      <c r="O48" s="66"/>
      <c r="P48" s="66"/>
      <c r="Q48" s="66"/>
      <c r="R48" s="66"/>
      <c r="S48" s="66"/>
      <c r="T48" s="66"/>
      <c r="U48" s="66"/>
      <c r="V48" s="66"/>
      <c r="W48" s="66"/>
      <c r="X48" s="25" t="s">
        <v>22</v>
      </c>
      <c r="Y48" s="66" t="str">
        <f>K17</f>
        <v>Mannschaft 3</v>
      </c>
      <c r="Z48" s="66"/>
      <c r="AA48" s="66"/>
      <c r="AB48" s="66"/>
      <c r="AC48" s="66"/>
      <c r="AD48" s="66"/>
      <c r="AE48" s="66"/>
      <c r="AF48" s="66"/>
      <c r="AG48" s="66"/>
      <c r="AH48" s="66"/>
      <c r="AI48" s="66"/>
      <c r="AJ48" s="66"/>
      <c r="AK48" s="66"/>
      <c r="AL48" s="66"/>
      <c r="AM48" s="67"/>
      <c r="AN48" s="68"/>
      <c r="AO48" s="69"/>
      <c r="AP48" s="69"/>
      <c r="AQ48" s="70"/>
      <c r="AR48" s="97"/>
      <c r="AS48" s="18"/>
      <c r="AT48" s="8"/>
      <c r="AU48" s="20"/>
      <c r="AV48" s="20"/>
    </row>
    <row r="49" spans="2:51" ht="15" thickBot="1" x14ac:dyDescent="0.25">
      <c r="B49" s="8"/>
      <c r="C49" s="84">
        <v>3</v>
      </c>
      <c r="D49" s="85"/>
      <c r="E49" s="86">
        <f>E44+TEXT($S$10*($V$10/1440)+($AD$10/1440)+($AR$10/1440),"hh:mm")</f>
        <v>0.50694444444444442</v>
      </c>
      <c r="F49" s="87"/>
      <c r="G49" s="87"/>
      <c r="H49" s="88"/>
      <c r="I49" s="89" t="str">
        <f>K23</f>
        <v>Mannschaft 9</v>
      </c>
      <c r="J49" s="90"/>
      <c r="K49" s="90"/>
      <c r="L49" s="90"/>
      <c r="M49" s="90"/>
      <c r="N49" s="90"/>
      <c r="O49" s="90"/>
      <c r="P49" s="90"/>
      <c r="Q49" s="90"/>
      <c r="R49" s="90"/>
      <c r="S49" s="90"/>
      <c r="T49" s="90"/>
      <c r="U49" s="90"/>
      <c r="V49" s="90"/>
      <c r="W49" s="90"/>
      <c r="X49" s="24" t="s">
        <v>22</v>
      </c>
      <c r="Y49" s="90" t="str">
        <f>K22</f>
        <v>Mannschaft 8</v>
      </c>
      <c r="Z49" s="90"/>
      <c r="AA49" s="90"/>
      <c r="AB49" s="90"/>
      <c r="AC49" s="90"/>
      <c r="AD49" s="90"/>
      <c r="AE49" s="90"/>
      <c r="AF49" s="90"/>
      <c r="AG49" s="90"/>
      <c r="AH49" s="90"/>
      <c r="AI49" s="90"/>
      <c r="AJ49" s="90"/>
      <c r="AK49" s="90"/>
      <c r="AL49" s="90"/>
      <c r="AM49" s="91"/>
      <c r="AN49" s="92"/>
      <c r="AO49" s="93"/>
      <c r="AP49" s="93"/>
      <c r="AQ49" s="94"/>
      <c r="AR49" s="95"/>
      <c r="AS49" s="18"/>
      <c r="AT49" s="8"/>
      <c r="AU49" s="20"/>
      <c r="AV49" s="20"/>
    </row>
    <row r="50" spans="2:51" ht="14.25" x14ac:dyDescent="0.2">
      <c r="B50" s="8"/>
      <c r="C50" s="98">
        <v>1</v>
      </c>
      <c r="D50" s="99"/>
      <c r="E50" s="100">
        <f>E48+TEXT($S$10*($V$10/1440)+($AD$10/1440)+($AR$10/1440),"hh:mm")</f>
        <v>0.52083333333333326</v>
      </c>
      <c r="F50" s="101"/>
      <c r="G50" s="101"/>
      <c r="H50" s="102"/>
      <c r="I50" s="103" t="str">
        <f>K16</f>
        <v>Mannschaft 2</v>
      </c>
      <c r="J50" s="104"/>
      <c r="K50" s="104"/>
      <c r="L50" s="104"/>
      <c r="M50" s="104"/>
      <c r="N50" s="104"/>
      <c r="O50" s="104"/>
      <c r="P50" s="104"/>
      <c r="Q50" s="104"/>
      <c r="R50" s="104"/>
      <c r="S50" s="104"/>
      <c r="T50" s="104"/>
      <c r="U50" s="104"/>
      <c r="V50" s="104"/>
      <c r="W50" s="104"/>
      <c r="X50" s="29" t="s">
        <v>22</v>
      </c>
      <c r="Y50" s="104" t="str">
        <f>K20</f>
        <v>Mannschaft 6</v>
      </c>
      <c r="Z50" s="104"/>
      <c r="AA50" s="104"/>
      <c r="AB50" s="104"/>
      <c r="AC50" s="104"/>
      <c r="AD50" s="104"/>
      <c r="AE50" s="104"/>
      <c r="AF50" s="104"/>
      <c r="AG50" s="104"/>
      <c r="AH50" s="104"/>
      <c r="AI50" s="104"/>
      <c r="AJ50" s="104"/>
      <c r="AK50" s="104"/>
      <c r="AL50" s="104"/>
      <c r="AM50" s="105"/>
      <c r="AN50" s="106"/>
      <c r="AO50" s="107"/>
      <c r="AP50" s="107"/>
      <c r="AQ50" s="108"/>
      <c r="AR50" s="108"/>
      <c r="AS50" s="18"/>
      <c r="AT50" s="8"/>
      <c r="AU50" s="20"/>
      <c r="AV50" s="20"/>
    </row>
    <row r="51" spans="2:51" ht="14.25" x14ac:dyDescent="0.2">
      <c r="B51" s="8"/>
      <c r="C51" s="60">
        <v>2</v>
      </c>
      <c r="D51" s="61"/>
      <c r="E51" s="62">
        <f>E48+TEXT($S$10*($V$10/1440)+($AD$10/1440)+($AR$10/1440),"hh:mm")</f>
        <v>0.52083333333333326</v>
      </c>
      <c r="F51" s="63"/>
      <c r="G51" s="63"/>
      <c r="H51" s="64"/>
      <c r="I51" s="65" t="str">
        <f>K15</f>
        <v>Mannschaft 1</v>
      </c>
      <c r="J51" s="66"/>
      <c r="K51" s="66"/>
      <c r="L51" s="66"/>
      <c r="M51" s="66"/>
      <c r="N51" s="66"/>
      <c r="O51" s="66"/>
      <c r="P51" s="66"/>
      <c r="Q51" s="66"/>
      <c r="R51" s="66"/>
      <c r="S51" s="66"/>
      <c r="T51" s="66"/>
      <c r="U51" s="66"/>
      <c r="V51" s="66"/>
      <c r="W51" s="66"/>
      <c r="X51" s="25" t="s">
        <v>22</v>
      </c>
      <c r="Y51" s="66" t="str">
        <f>K18</f>
        <v>Mannschaft 4</v>
      </c>
      <c r="Z51" s="66"/>
      <c r="AA51" s="66"/>
      <c r="AB51" s="66"/>
      <c r="AC51" s="66"/>
      <c r="AD51" s="66"/>
      <c r="AE51" s="66"/>
      <c r="AF51" s="66"/>
      <c r="AG51" s="66"/>
      <c r="AH51" s="66"/>
      <c r="AI51" s="66"/>
      <c r="AJ51" s="66"/>
      <c r="AK51" s="66"/>
      <c r="AL51" s="66"/>
      <c r="AM51" s="67"/>
      <c r="AN51" s="68"/>
      <c r="AO51" s="69"/>
      <c r="AP51" s="69"/>
      <c r="AQ51" s="70"/>
      <c r="AR51" s="70"/>
      <c r="AS51" s="18"/>
      <c r="AT51" s="8"/>
      <c r="AU51" s="20"/>
      <c r="AV51" s="20"/>
    </row>
    <row r="52" spans="2:51" ht="15" thickBot="1" x14ac:dyDescent="0.25">
      <c r="B52" s="8"/>
      <c r="C52" s="110">
        <v>3</v>
      </c>
      <c r="D52" s="111"/>
      <c r="E52" s="112">
        <f>E48+TEXT($S$10*($V$10/1440)+($AD$10/1440)+($AR$10/1440),"hh:mm")</f>
        <v>0.52083333333333326</v>
      </c>
      <c r="F52" s="113"/>
      <c r="G52" s="113"/>
      <c r="H52" s="114"/>
      <c r="I52" s="115" t="str">
        <f>K17</f>
        <v>Mannschaft 3</v>
      </c>
      <c r="J52" s="116"/>
      <c r="K52" s="116"/>
      <c r="L52" s="116"/>
      <c r="M52" s="116"/>
      <c r="N52" s="116"/>
      <c r="O52" s="116"/>
      <c r="P52" s="116"/>
      <c r="Q52" s="116"/>
      <c r="R52" s="116"/>
      <c r="S52" s="116"/>
      <c r="T52" s="116"/>
      <c r="U52" s="116"/>
      <c r="V52" s="116"/>
      <c r="W52" s="116"/>
      <c r="X52" s="30" t="s">
        <v>22</v>
      </c>
      <c r="Y52" s="116" t="str">
        <f>K19</f>
        <v>Mannschaft 5</v>
      </c>
      <c r="Z52" s="116"/>
      <c r="AA52" s="116"/>
      <c r="AB52" s="116"/>
      <c r="AC52" s="116"/>
      <c r="AD52" s="116"/>
      <c r="AE52" s="116"/>
      <c r="AF52" s="116"/>
      <c r="AG52" s="116"/>
      <c r="AH52" s="116"/>
      <c r="AI52" s="116"/>
      <c r="AJ52" s="116"/>
      <c r="AK52" s="116"/>
      <c r="AL52" s="116"/>
      <c r="AM52" s="117"/>
      <c r="AN52" s="118"/>
      <c r="AO52" s="119"/>
      <c r="AP52" s="119"/>
      <c r="AQ52" s="120"/>
      <c r="AR52" s="120"/>
      <c r="AS52" s="18"/>
      <c r="AT52" s="179" t="s">
        <v>36</v>
      </c>
      <c r="AU52" s="181"/>
      <c r="AV52" s="181"/>
      <c r="AW52" s="181"/>
      <c r="AX52" s="181"/>
      <c r="AY52" s="181"/>
    </row>
    <row r="53" spans="2:51" ht="14.25" customHeight="1" x14ac:dyDescent="0.2">
      <c r="B53" s="8"/>
      <c r="C53" s="81">
        <v>1</v>
      </c>
      <c r="D53" s="82"/>
      <c r="E53" s="121">
        <f>E52+TEXT($S$10*($V$10/1440)+($AD$10/1440)+($AR$10/1440),"hh:mm")</f>
        <v>0.5347222222222221</v>
      </c>
      <c r="F53" s="122"/>
      <c r="G53" s="122"/>
      <c r="H53" s="123"/>
      <c r="I53" s="76" t="str">
        <f>K22</f>
        <v>Mannschaft 8</v>
      </c>
      <c r="J53" s="77"/>
      <c r="K53" s="77"/>
      <c r="L53" s="77"/>
      <c r="M53" s="77"/>
      <c r="N53" s="77"/>
      <c r="O53" s="77"/>
      <c r="P53" s="77"/>
      <c r="Q53" s="77"/>
      <c r="R53" s="77"/>
      <c r="S53" s="77"/>
      <c r="T53" s="77"/>
      <c r="U53" s="77"/>
      <c r="V53" s="77"/>
      <c r="W53" s="77"/>
      <c r="X53" s="26" t="s">
        <v>22</v>
      </c>
      <c r="Y53" s="77" t="str">
        <f>K21</f>
        <v>Mannschaft 7</v>
      </c>
      <c r="Z53" s="77"/>
      <c r="AA53" s="77"/>
      <c r="AB53" s="77"/>
      <c r="AC53" s="77"/>
      <c r="AD53" s="77"/>
      <c r="AE53" s="77"/>
      <c r="AF53" s="77"/>
      <c r="AG53" s="77"/>
      <c r="AH53" s="77"/>
      <c r="AI53" s="77"/>
      <c r="AJ53" s="77"/>
      <c r="AK53" s="77"/>
      <c r="AL53" s="77"/>
      <c r="AM53" s="78"/>
      <c r="AN53" s="79"/>
      <c r="AO53" s="80"/>
      <c r="AP53" s="80"/>
      <c r="AQ53" s="59"/>
      <c r="AR53" s="83"/>
      <c r="AS53" s="18"/>
      <c r="AT53" s="181"/>
      <c r="AU53" s="181"/>
      <c r="AV53" s="181"/>
      <c r="AW53" s="181"/>
      <c r="AX53" s="181"/>
      <c r="AY53" s="181"/>
    </row>
    <row r="54" spans="2:51" ht="14.25" customHeight="1" x14ac:dyDescent="0.2">
      <c r="B54" s="8"/>
      <c r="C54" s="98">
        <v>2</v>
      </c>
      <c r="D54" s="99"/>
      <c r="E54" s="100">
        <f>E52+TEXT($S$10*($V$10/1440)+($AD$10/1440)+($AR$10/1440),"hh:mm")</f>
        <v>0.5347222222222221</v>
      </c>
      <c r="F54" s="101"/>
      <c r="G54" s="101"/>
      <c r="H54" s="102"/>
      <c r="I54" s="103" t="str">
        <f>K20</f>
        <v>Mannschaft 6</v>
      </c>
      <c r="J54" s="104"/>
      <c r="K54" s="104"/>
      <c r="L54" s="104"/>
      <c r="M54" s="104"/>
      <c r="N54" s="104"/>
      <c r="O54" s="104"/>
      <c r="P54" s="104"/>
      <c r="Q54" s="104"/>
      <c r="R54" s="104"/>
      <c r="S54" s="104"/>
      <c r="T54" s="104"/>
      <c r="U54" s="104"/>
      <c r="V54" s="104"/>
      <c r="W54" s="104"/>
      <c r="X54" s="29" t="s">
        <v>22</v>
      </c>
      <c r="Y54" s="104" t="str">
        <f>K23</f>
        <v>Mannschaft 9</v>
      </c>
      <c r="Z54" s="104"/>
      <c r="AA54" s="104"/>
      <c r="AB54" s="104"/>
      <c r="AC54" s="104"/>
      <c r="AD54" s="104"/>
      <c r="AE54" s="104"/>
      <c r="AF54" s="104"/>
      <c r="AG54" s="104"/>
      <c r="AH54" s="104"/>
      <c r="AI54" s="104"/>
      <c r="AJ54" s="104"/>
      <c r="AK54" s="104"/>
      <c r="AL54" s="104"/>
      <c r="AM54" s="105"/>
      <c r="AN54" s="106"/>
      <c r="AO54" s="107"/>
      <c r="AP54" s="107"/>
      <c r="AQ54" s="108"/>
      <c r="AR54" s="108"/>
      <c r="AS54" s="18"/>
      <c r="AT54" s="181"/>
      <c r="AU54" s="181"/>
      <c r="AV54" s="181"/>
      <c r="AW54" s="181"/>
      <c r="AX54" s="181"/>
      <c r="AY54" s="181"/>
    </row>
    <row r="55" spans="2:51" ht="15" customHeight="1" thickBot="1" x14ac:dyDescent="0.25">
      <c r="B55" s="8"/>
      <c r="C55" s="110">
        <v>3</v>
      </c>
      <c r="D55" s="111"/>
      <c r="E55" s="112">
        <f>E52+TEXT($S$10*($V$10/1440)+($AD$10/1440)+($AR$10/1440),"hh:mm")</f>
        <v>0.5347222222222221</v>
      </c>
      <c r="F55" s="113"/>
      <c r="G55" s="113"/>
      <c r="H55" s="114"/>
      <c r="I55" s="115" t="str">
        <f>K18</f>
        <v>Mannschaft 4</v>
      </c>
      <c r="J55" s="116"/>
      <c r="K55" s="116"/>
      <c r="L55" s="116"/>
      <c r="M55" s="116"/>
      <c r="N55" s="116"/>
      <c r="O55" s="116"/>
      <c r="P55" s="116"/>
      <c r="Q55" s="116"/>
      <c r="R55" s="116"/>
      <c r="S55" s="116"/>
      <c r="T55" s="116"/>
      <c r="U55" s="116"/>
      <c r="V55" s="116"/>
      <c r="W55" s="116"/>
      <c r="X55" s="30" t="s">
        <v>22</v>
      </c>
      <c r="Y55" s="116" t="str">
        <f>K16</f>
        <v>Mannschaft 2</v>
      </c>
      <c r="Z55" s="116"/>
      <c r="AA55" s="116"/>
      <c r="AB55" s="116"/>
      <c r="AC55" s="116"/>
      <c r="AD55" s="116"/>
      <c r="AE55" s="116"/>
      <c r="AF55" s="116"/>
      <c r="AG55" s="116"/>
      <c r="AH55" s="116"/>
      <c r="AI55" s="116"/>
      <c r="AJ55" s="116"/>
      <c r="AK55" s="116"/>
      <c r="AL55" s="116"/>
      <c r="AM55" s="117"/>
      <c r="AN55" s="118"/>
      <c r="AO55" s="119"/>
      <c r="AP55" s="119"/>
      <c r="AQ55" s="120"/>
      <c r="AR55" s="120"/>
      <c r="AS55" s="18"/>
      <c r="AT55" s="181"/>
      <c r="AU55" s="181"/>
      <c r="AV55" s="181"/>
      <c r="AW55" s="181"/>
      <c r="AX55" s="181"/>
      <c r="AY55" s="181"/>
    </row>
    <row r="56" spans="2:51" ht="14.25" customHeight="1" x14ac:dyDescent="0.2">
      <c r="B56" s="8"/>
      <c r="C56" s="139">
        <v>2</v>
      </c>
      <c r="D56" s="140"/>
      <c r="E56" s="141">
        <f>E55+TEXT($S$10*($V$10/1440)+($AD$10/1440)+($AR$10/1440),"hh:mm")</f>
        <v>0.54861111111111094</v>
      </c>
      <c r="F56" s="142"/>
      <c r="G56" s="142"/>
      <c r="H56" s="143"/>
      <c r="I56" s="144" t="str">
        <f>K17</f>
        <v>Mannschaft 3</v>
      </c>
      <c r="J56" s="145"/>
      <c r="K56" s="145"/>
      <c r="L56" s="145"/>
      <c r="M56" s="145"/>
      <c r="N56" s="145"/>
      <c r="O56" s="145"/>
      <c r="P56" s="145"/>
      <c r="Q56" s="145"/>
      <c r="R56" s="145"/>
      <c r="S56" s="145"/>
      <c r="T56" s="145"/>
      <c r="U56" s="145"/>
      <c r="V56" s="145"/>
      <c r="W56" s="145"/>
      <c r="X56" s="146" t="s">
        <v>22</v>
      </c>
      <c r="Y56" s="145" t="str">
        <f>K15</f>
        <v>Mannschaft 1</v>
      </c>
      <c r="Z56" s="145"/>
      <c r="AA56" s="145"/>
      <c r="AB56" s="145"/>
      <c r="AC56" s="145"/>
      <c r="AD56" s="145"/>
      <c r="AE56" s="145"/>
      <c r="AF56" s="145"/>
      <c r="AG56" s="145"/>
      <c r="AH56" s="145"/>
      <c r="AI56" s="145"/>
      <c r="AJ56" s="145"/>
      <c r="AK56" s="145"/>
      <c r="AL56" s="145"/>
      <c r="AM56" s="147"/>
      <c r="AN56" s="79"/>
      <c r="AO56" s="80"/>
      <c r="AP56" s="80"/>
      <c r="AQ56" s="59"/>
      <c r="AR56" s="83"/>
      <c r="AS56" s="18"/>
      <c r="AT56" s="180" t="s">
        <v>37</v>
      </c>
      <c r="AU56" s="180"/>
      <c r="AV56" s="180"/>
      <c r="AW56" s="180"/>
      <c r="AX56" s="180"/>
      <c r="AY56" s="180"/>
    </row>
    <row r="57" spans="2:51" ht="14.25" customHeight="1" x14ac:dyDescent="0.2">
      <c r="B57" s="8"/>
      <c r="C57" s="152">
        <v>1</v>
      </c>
      <c r="D57" s="153"/>
      <c r="E57" s="154">
        <f>E55+TEXT($S$10*($V$10/1440)+($AD$10/1440)+($AR$10/1440),"hh:mm")</f>
        <v>0.54861111111111094</v>
      </c>
      <c r="F57" s="155"/>
      <c r="G57" s="155"/>
      <c r="H57" s="156"/>
      <c r="I57" s="157" t="str">
        <f>K19</f>
        <v>Mannschaft 5</v>
      </c>
      <c r="J57" s="158"/>
      <c r="K57" s="158"/>
      <c r="L57" s="158"/>
      <c r="M57" s="158"/>
      <c r="N57" s="158"/>
      <c r="O57" s="158"/>
      <c r="P57" s="158"/>
      <c r="Q57" s="158"/>
      <c r="R57" s="158"/>
      <c r="S57" s="158"/>
      <c r="T57" s="158"/>
      <c r="U57" s="158"/>
      <c r="V57" s="158"/>
      <c r="W57" s="158"/>
      <c r="X57" s="159" t="s">
        <v>22</v>
      </c>
      <c r="Y57" s="158" t="str">
        <f>K22</f>
        <v>Mannschaft 8</v>
      </c>
      <c r="Z57" s="158"/>
      <c r="AA57" s="158"/>
      <c r="AB57" s="158"/>
      <c r="AC57" s="158"/>
      <c r="AD57" s="158"/>
      <c r="AE57" s="158"/>
      <c r="AF57" s="158"/>
      <c r="AG57" s="158"/>
      <c r="AH57" s="158"/>
      <c r="AI57" s="158"/>
      <c r="AJ57" s="158"/>
      <c r="AK57" s="158"/>
      <c r="AL57" s="158"/>
      <c r="AM57" s="160"/>
      <c r="AN57" s="106"/>
      <c r="AO57" s="107"/>
      <c r="AP57" s="107"/>
      <c r="AQ57" s="108"/>
      <c r="AR57" s="108"/>
      <c r="AS57" s="18"/>
      <c r="AT57" s="180"/>
      <c r="AU57" s="180"/>
      <c r="AV57" s="180"/>
      <c r="AW57" s="180"/>
      <c r="AX57" s="180"/>
      <c r="AY57" s="180"/>
    </row>
    <row r="58" spans="2:51" ht="15" customHeight="1" thickBot="1" x14ac:dyDescent="0.25">
      <c r="B58" s="8"/>
      <c r="C58" s="161">
        <v>3</v>
      </c>
      <c r="D58" s="162"/>
      <c r="E58" s="163">
        <f>E55+TEXT($S$10*($V$10/1440)+($AD$10/1440)+($AR$10/1440),"hh:mm")</f>
        <v>0.54861111111111094</v>
      </c>
      <c r="F58" s="164"/>
      <c r="G58" s="164"/>
      <c r="H58" s="165"/>
      <c r="I58" s="166" t="str">
        <f>K21</f>
        <v>Mannschaft 7</v>
      </c>
      <c r="J58" s="167"/>
      <c r="K58" s="167"/>
      <c r="L58" s="167"/>
      <c r="M58" s="167"/>
      <c r="N58" s="167"/>
      <c r="O58" s="167"/>
      <c r="P58" s="167"/>
      <c r="Q58" s="167"/>
      <c r="R58" s="167"/>
      <c r="S58" s="167"/>
      <c r="T58" s="167"/>
      <c r="U58" s="167"/>
      <c r="V58" s="167"/>
      <c r="W58" s="167"/>
      <c r="X58" s="168" t="s">
        <v>22</v>
      </c>
      <c r="Y58" s="167" t="str">
        <f>K20</f>
        <v>Mannschaft 6</v>
      </c>
      <c r="Z58" s="167"/>
      <c r="AA58" s="167"/>
      <c r="AB58" s="167"/>
      <c r="AC58" s="167"/>
      <c r="AD58" s="167"/>
      <c r="AE58" s="167"/>
      <c r="AF58" s="167"/>
      <c r="AG58" s="167"/>
      <c r="AH58" s="167"/>
      <c r="AI58" s="167"/>
      <c r="AJ58" s="167"/>
      <c r="AK58" s="167"/>
      <c r="AL58" s="167"/>
      <c r="AM58" s="169"/>
      <c r="AN58" s="92"/>
      <c r="AO58" s="93"/>
      <c r="AP58" s="93"/>
      <c r="AQ58" s="94"/>
      <c r="AR58" s="95"/>
      <c r="AS58" s="18"/>
      <c r="AT58" s="180"/>
      <c r="AU58" s="180"/>
      <c r="AV58" s="180"/>
      <c r="AW58" s="180"/>
      <c r="AX58" s="180"/>
      <c r="AY58" s="180"/>
    </row>
    <row r="59" spans="2:51" ht="14.25" customHeight="1" x14ac:dyDescent="0.2">
      <c r="B59" s="8"/>
      <c r="C59" s="152">
        <v>1</v>
      </c>
      <c r="D59" s="153"/>
      <c r="E59" s="154">
        <f>E56+TEXT($S$10*($V$10/1440)+($AD$10/1440)+($AR$10/1440),"hh:mm")</f>
        <v>0.56249999999999978</v>
      </c>
      <c r="F59" s="155"/>
      <c r="G59" s="155"/>
      <c r="H59" s="156"/>
      <c r="I59" s="157" t="str">
        <f>K23</f>
        <v>Mannschaft 9</v>
      </c>
      <c r="J59" s="158"/>
      <c r="K59" s="158"/>
      <c r="L59" s="158"/>
      <c r="M59" s="158"/>
      <c r="N59" s="158"/>
      <c r="O59" s="158"/>
      <c r="P59" s="158"/>
      <c r="Q59" s="158"/>
      <c r="R59" s="158"/>
      <c r="S59" s="158"/>
      <c r="T59" s="158"/>
      <c r="U59" s="158"/>
      <c r="V59" s="158"/>
      <c r="W59" s="158"/>
      <c r="X59" s="159" t="s">
        <v>22</v>
      </c>
      <c r="Y59" s="158" t="str">
        <f>K18</f>
        <v>Mannschaft 4</v>
      </c>
      <c r="Z59" s="158"/>
      <c r="AA59" s="158"/>
      <c r="AB59" s="158"/>
      <c r="AC59" s="158"/>
      <c r="AD59" s="158"/>
      <c r="AE59" s="158"/>
      <c r="AF59" s="158"/>
      <c r="AG59" s="158"/>
      <c r="AH59" s="158"/>
      <c r="AI59" s="158"/>
      <c r="AJ59" s="158"/>
      <c r="AK59" s="158"/>
      <c r="AL59" s="158"/>
      <c r="AM59" s="160"/>
      <c r="AN59" s="124"/>
      <c r="AO59" s="125"/>
      <c r="AP59" s="125"/>
      <c r="AQ59" s="126"/>
      <c r="AR59" s="127"/>
      <c r="AS59" s="18"/>
      <c r="AT59" s="180"/>
      <c r="AU59" s="180"/>
      <c r="AV59" s="180"/>
      <c r="AW59" s="180"/>
      <c r="AX59" s="180"/>
      <c r="AY59" s="180"/>
    </row>
    <row r="60" spans="2:51" ht="14.25" customHeight="1" x14ac:dyDescent="0.2">
      <c r="B60" s="8"/>
      <c r="C60" s="170">
        <v>2</v>
      </c>
      <c r="D60" s="171"/>
      <c r="E60" s="172">
        <f>E56+TEXT($S$10*($V$10/1440)+($AD$10/1440)+($AR$10/1440),"hh:mm")</f>
        <v>0.56249999999999978</v>
      </c>
      <c r="F60" s="173"/>
      <c r="G60" s="173"/>
      <c r="H60" s="174"/>
      <c r="I60" s="175" t="str">
        <f>K15</f>
        <v>Mannschaft 1</v>
      </c>
      <c r="J60" s="176"/>
      <c r="K60" s="176"/>
      <c r="L60" s="176"/>
      <c r="M60" s="176"/>
      <c r="N60" s="176"/>
      <c r="O60" s="176"/>
      <c r="P60" s="176"/>
      <c r="Q60" s="176"/>
      <c r="R60" s="176"/>
      <c r="S60" s="176"/>
      <c r="T60" s="176"/>
      <c r="U60" s="176"/>
      <c r="V60" s="176"/>
      <c r="W60" s="176"/>
      <c r="X60" s="177" t="s">
        <v>22</v>
      </c>
      <c r="Y60" s="176" t="str">
        <f>K16</f>
        <v>Mannschaft 2</v>
      </c>
      <c r="Z60" s="176"/>
      <c r="AA60" s="176"/>
      <c r="AB60" s="176"/>
      <c r="AC60" s="176"/>
      <c r="AD60" s="176"/>
      <c r="AE60" s="176"/>
      <c r="AF60" s="176"/>
      <c r="AG60" s="176"/>
      <c r="AH60" s="176"/>
      <c r="AI60" s="176"/>
      <c r="AJ60" s="176"/>
      <c r="AK60" s="176"/>
      <c r="AL60" s="176"/>
      <c r="AM60" s="178"/>
      <c r="AN60" s="132"/>
      <c r="AO60" s="133"/>
      <c r="AP60" s="133"/>
      <c r="AQ60" s="134"/>
      <c r="AR60" s="135"/>
      <c r="AS60" s="18"/>
      <c r="AT60" s="180"/>
      <c r="AU60" s="180"/>
      <c r="AV60" s="180"/>
      <c r="AW60" s="180"/>
      <c r="AX60" s="180"/>
      <c r="AY60" s="180"/>
    </row>
    <row r="61" spans="2:51" ht="15" customHeight="1" thickBot="1" x14ac:dyDescent="0.25">
      <c r="B61" s="8"/>
      <c r="C61" s="161">
        <v>3</v>
      </c>
      <c r="D61" s="162"/>
      <c r="E61" s="163">
        <f>E56+TEXT($S$10*($V$10/1440)+($AD$10/1440)+($AR$10/1440),"hh:mm")</f>
        <v>0.56249999999999978</v>
      </c>
      <c r="F61" s="164"/>
      <c r="G61" s="164"/>
      <c r="H61" s="165"/>
      <c r="I61" s="166" t="str">
        <f>K22</f>
        <v>Mannschaft 8</v>
      </c>
      <c r="J61" s="167"/>
      <c r="K61" s="167"/>
      <c r="L61" s="167"/>
      <c r="M61" s="167"/>
      <c r="N61" s="167"/>
      <c r="O61" s="167"/>
      <c r="P61" s="167"/>
      <c r="Q61" s="167"/>
      <c r="R61" s="167"/>
      <c r="S61" s="167"/>
      <c r="T61" s="167"/>
      <c r="U61" s="167"/>
      <c r="V61" s="167"/>
      <c r="W61" s="167"/>
      <c r="X61" s="168" t="s">
        <v>22</v>
      </c>
      <c r="Y61" s="167" t="str">
        <f>K17</f>
        <v>Mannschaft 3</v>
      </c>
      <c r="Z61" s="167"/>
      <c r="AA61" s="167"/>
      <c r="AB61" s="167"/>
      <c r="AC61" s="167"/>
      <c r="AD61" s="167"/>
      <c r="AE61" s="167"/>
      <c r="AF61" s="167"/>
      <c r="AG61" s="167"/>
      <c r="AH61" s="167"/>
      <c r="AI61" s="167"/>
      <c r="AJ61" s="167"/>
      <c r="AK61" s="167"/>
      <c r="AL61" s="167"/>
      <c r="AM61" s="169"/>
      <c r="AN61" s="128"/>
      <c r="AO61" s="129"/>
      <c r="AP61" s="129"/>
      <c r="AQ61" s="130"/>
      <c r="AR61" s="131"/>
      <c r="AS61" s="18"/>
      <c r="AT61" s="180"/>
      <c r="AU61" s="180"/>
      <c r="AV61" s="180"/>
      <c r="AW61" s="180"/>
      <c r="AX61" s="180"/>
      <c r="AY61" s="180"/>
    </row>
    <row r="62" spans="2:51" ht="14.25" customHeight="1" x14ac:dyDescent="0.2">
      <c r="B62" s="8"/>
      <c r="C62" s="152">
        <v>3</v>
      </c>
      <c r="D62" s="153"/>
      <c r="E62" s="154">
        <f>E60+TEXT($S$10*($V$10/1440)+($AD$10/1440)+($AR$10/1440),"hh:mm")</f>
        <v>0.57638888888888862</v>
      </c>
      <c r="F62" s="155"/>
      <c r="G62" s="155"/>
      <c r="H62" s="156"/>
      <c r="I62" s="157" t="str">
        <f>K20</f>
        <v>Mannschaft 6</v>
      </c>
      <c r="J62" s="158"/>
      <c r="K62" s="158"/>
      <c r="L62" s="158"/>
      <c r="M62" s="158"/>
      <c r="N62" s="158"/>
      <c r="O62" s="158"/>
      <c r="P62" s="158"/>
      <c r="Q62" s="158"/>
      <c r="R62" s="158"/>
      <c r="S62" s="158"/>
      <c r="T62" s="158"/>
      <c r="U62" s="158"/>
      <c r="V62" s="158"/>
      <c r="W62" s="158"/>
      <c r="X62" s="159" t="s">
        <v>22</v>
      </c>
      <c r="Y62" s="158" t="str">
        <f>K19</f>
        <v>Mannschaft 5</v>
      </c>
      <c r="Z62" s="158"/>
      <c r="AA62" s="158"/>
      <c r="AB62" s="158"/>
      <c r="AC62" s="158"/>
      <c r="AD62" s="158"/>
      <c r="AE62" s="158"/>
      <c r="AF62" s="158"/>
      <c r="AG62" s="158"/>
      <c r="AH62" s="158"/>
      <c r="AI62" s="158"/>
      <c r="AJ62" s="158"/>
      <c r="AK62" s="158"/>
      <c r="AL62" s="158"/>
      <c r="AM62" s="160"/>
      <c r="AN62" s="124"/>
      <c r="AO62" s="125"/>
      <c r="AP62" s="125"/>
      <c r="AQ62" s="126"/>
      <c r="AR62" s="126"/>
      <c r="AS62" s="18"/>
      <c r="AT62" s="180"/>
      <c r="AU62" s="180"/>
      <c r="AV62" s="180"/>
      <c r="AW62" s="180"/>
      <c r="AX62" s="180"/>
      <c r="AY62" s="180"/>
    </row>
    <row r="63" spans="2:51" ht="14.25" customHeight="1" x14ac:dyDescent="0.2">
      <c r="B63" s="8"/>
      <c r="C63" s="170">
        <v>1</v>
      </c>
      <c r="D63" s="171"/>
      <c r="E63" s="172">
        <f>E60+TEXT($S$10*($V$10/1440)+($AD$10/1440)+($AR$10/1440),"hh:mm")</f>
        <v>0.57638888888888862</v>
      </c>
      <c r="F63" s="173"/>
      <c r="G63" s="173"/>
      <c r="H63" s="174"/>
      <c r="I63" s="175" t="str">
        <f>K18</f>
        <v>Mannschaft 4</v>
      </c>
      <c r="J63" s="176"/>
      <c r="K63" s="176"/>
      <c r="L63" s="176"/>
      <c r="M63" s="176"/>
      <c r="N63" s="176"/>
      <c r="O63" s="176"/>
      <c r="P63" s="176"/>
      <c r="Q63" s="176"/>
      <c r="R63" s="176"/>
      <c r="S63" s="176"/>
      <c r="T63" s="176"/>
      <c r="U63" s="176"/>
      <c r="V63" s="176"/>
      <c r="W63" s="176"/>
      <c r="X63" s="177" t="s">
        <v>22</v>
      </c>
      <c r="Y63" s="176" t="str">
        <f>K21</f>
        <v>Mannschaft 7</v>
      </c>
      <c r="Z63" s="176"/>
      <c r="AA63" s="176"/>
      <c r="AB63" s="176"/>
      <c r="AC63" s="176"/>
      <c r="AD63" s="176"/>
      <c r="AE63" s="176"/>
      <c r="AF63" s="176"/>
      <c r="AG63" s="176"/>
      <c r="AH63" s="176"/>
      <c r="AI63" s="176"/>
      <c r="AJ63" s="176"/>
      <c r="AK63" s="176"/>
      <c r="AL63" s="176"/>
      <c r="AM63" s="178"/>
      <c r="AN63" s="132"/>
      <c r="AO63" s="133"/>
      <c r="AP63" s="133"/>
      <c r="AQ63" s="134"/>
      <c r="AR63" s="135"/>
      <c r="AS63" s="18"/>
      <c r="AT63" s="180"/>
      <c r="AU63" s="180"/>
      <c r="AV63" s="180"/>
      <c r="AW63" s="180"/>
      <c r="AX63" s="180"/>
      <c r="AY63" s="180"/>
    </row>
    <row r="64" spans="2:51" ht="15" customHeight="1" thickBot="1" x14ac:dyDescent="0.25">
      <c r="B64" s="8"/>
      <c r="C64" s="161">
        <v>2</v>
      </c>
      <c r="D64" s="162"/>
      <c r="E64" s="163">
        <f>E60+TEXT($S$10*($V$10/1440)+($AD$10/1440)+($AR$10/1440),"hh:mm")</f>
        <v>0.57638888888888862</v>
      </c>
      <c r="F64" s="164"/>
      <c r="G64" s="164"/>
      <c r="H64" s="165"/>
      <c r="I64" s="166" t="str">
        <f>K16</f>
        <v>Mannschaft 2</v>
      </c>
      <c r="J64" s="167"/>
      <c r="K64" s="167"/>
      <c r="L64" s="167"/>
      <c r="M64" s="167"/>
      <c r="N64" s="167"/>
      <c r="O64" s="167"/>
      <c r="P64" s="167"/>
      <c r="Q64" s="167"/>
      <c r="R64" s="167"/>
      <c r="S64" s="167"/>
      <c r="T64" s="167"/>
      <c r="U64" s="167"/>
      <c r="V64" s="167"/>
      <c r="W64" s="167"/>
      <c r="X64" s="168" t="s">
        <v>22</v>
      </c>
      <c r="Y64" s="167" t="str">
        <f>K23</f>
        <v>Mannschaft 9</v>
      </c>
      <c r="Z64" s="167"/>
      <c r="AA64" s="167"/>
      <c r="AB64" s="167"/>
      <c r="AC64" s="167"/>
      <c r="AD64" s="167"/>
      <c r="AE64" s="167"/>
      <c r="AF64" s="167"/>
      <c r="AG64" s="167"/>
      <c r="AH64" s="167"/>
      <c r="AI64" s="167"/>
      <c r="AJ64" s="167"/>
      <c r="AK64" s="167"/>
      <c r="AL64" s="167"/>
      <c r="AM64" s="169"/>
      <c r="AN64" s="128"/>
      <c r="AO64" s="129"/>
      <c r="AP64" s="129"/>
      <c r="AQ64" s="130"/>
      <c r="AR64" s="131"/>
      <c r="AS64" s="18"/>
      <c r="AT64" s="180"/>
      <c r="AU64" s="180"/>
      <c r="AV64" s="180"/>
      <c r="AW64" s="180"/>
      <c r="AX64" s="180"/>
      <c r="AY64" s="180"/>
    </row>
    <row r="65" spans="2:48" ht="14.25" customHeight="1" x14ac:dyDescent="0.2">
      <c r="B65" s="8"/>
      <c r="C65" s="21"/>
      <c r="D65" s="21"/>
      <c r="E65" s="21"/>
      <c r="F65" s="21"/>
      <c r="G65" s="21"/>
      <c r="H65" s="21"/>
      <c r="I65" s="21"/>
      <c r="J65" s="21"/>
      <c r="K65" s="22"/>
      <c r="L65" s="22"/>
      <c r="M65" s="22"/>
      <c r="N65" s="22"/>
      <c r="O65" s="22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21"/>
      <c r="AA65" s="17"/>
      <c r="AB65" s="17"/>
      <c r="AC65" s="17"/>
      <c r="AD65" s="17"/>
      <c r="AE65" s="17"/>
      <c r="AF65" s="17"/>
      <c r="AG65" s="17"/>
      <c r="AH65" s="17"/>
      <c r="AI65" s="8"/>
      <c r="AJ65" s="8"/>
      <c r="AK65" s="8"/>
      <c r="AL65" s="8"/>
      <c r="AM65" s="8"/>
      <c r="AN65" s="8"/>
      <c r="AO65" s="8"/>
      <c r="AP65" s="8"/>
      <c r="AQ65" s="15"/>
      <c r="AR65" s="15"/>
      <c r="AS65" s="15"/>
      <c r="AT65" s="15"/>
      <c r="AU65" s="14"/>
      <c r="AV65" s="14"/>
    </row>
    <row r="66" spans="2:48" ht="15" x14ac:dyDescent="0.2">
      <c r="B66" s="9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9"/>
      <c r="AJ66" s="9"/>
      <c r="AK66" s="9"/>
      <c r="AL66" s="9"/>
      <c r="AM66" s="15"/>
      <c r="AN66" s="9"/>
      <c r="AO66" s="9"/>
      <c r="AP66" s="9"/>
      <c r="AQ66" s="15"/>
      <c r="AR66" s="15"/>
      <c r="AS66" s="15"/>
      <c r="AT66" s="15"/>
      <c r="AU66" s="15"/>
      <c r="AV66" s="15"/>
    </row>
    <row r="67" spans="2:48" ht="14.25" customHeight="1" x14ac:dyDescent="0.2"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  <c r="AP67" s="15"/>
      <c r="AQ67" s="15"/>
      <c r="AR67" s="15"/>
      <c r="AS67" s="15"/>
      <c r="AT67" s="15"/>
      <c r="AU67" s="15"/>
      <c r="AV67" s="15"/>
    </row>
    <row r="68" spans="2:48" ht="14.25" x14ac:dyDescent="0.2"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  <c r="AP68" s="15"/>
      <c r="AQ68" s="15"/>
      <c r="AR68" s="15"/>
      <c r="AS68" s="15"/>
      <c r="AT68" s="15"/>
      <c r="AU68" s="15"/>
      <c r="AV68" s="15"/>
    </row>
    <row r="69" spans="2:48" ht="14.25" x14ac:dyDescent="0.2"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  <c r="AP69" s="15"/>
      <c r="AQ69" s="15"/>
      <c r="AR69" s="15"/>
      <c r="AS69" s="15"/>
      <c r="AT69" s="15"/>
      <c r="AU69" s="15"/>
      <c r="AV69" s="15"/>
    </row>
    <row r="70" spans="2:48" ht="14.25" x14ac:dyDescent="0.2"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  <c r="AP70" s="15"/>
      <c r="AQ70" s="15"/>
      <c r="AR70" s="15"/>
      <c r="AS70" s="15"/>
      <c r="AT70" s="15"/>
      <c r="AU70" s="15"/>
      <c r="AV70" s="15"/>
    </row>
    <row r="71" spans="2:48" ht="14.25" x14ac:dyDescent="0.2"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  <c r="AP71" s="15"/>
      <c r="AQ71" s="15"/>
      <c r="AR71" s="15"/>
      <c r="AS71" s="15"/>
      <c r="AT71" s="15"/>
      <c r="AU71" s="15"/>
      <c r="AV71" s="15"/>
    </row>
    <row r="72" spans="2:48" ht="14.25" x14ac:dyDescent="0.2"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  <c r="AP72" s="15"/>
      <c r="AQ72" s="15"/>
      <c r="AR72" s="15"/>
      <c r="AS72" s="15"/>
      <c r="AT72" s="15"/>
      <c r="AU72" s="15"/>
      <c r="AV72" s="15"/>
    </row>
    <row r="73" spans="2:48" ht="14.25" x14ac:dyDescent="0.2"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  <c r="AP73" s="15"/>
      <c r="AQ73" s="15"/>
      <c r="AR73" s="15"/>
      <c r="AS73" s="15"/>
      <c r="AT73" s="15"/>
      <c r="AU73" s="15"/>
      <c r="AV73" s="15"/>
    </row>
    <row r="74" spans="2:48" x14ac:dyDescent="0.2">
      <c r="AA74" s="12"/>
      <c r="AB74" s="12"/>
      <c r="AC74" s="12"/>
      <c r="AD74" s="12"/>
      <c r="AE74" s="12"/>
      <c r="AF74" s="12"/>
      <c r="AG74" s="12"/>
    </row>
    <row r="75" spans="2:48" x14ac:dyDescent="0.2">
      <c r="AB75" s="10"/>
      <c r="AC75" s="10"/>
      <c r="AG75" s="10"/>
      <c r="AH75" s="11"/>
      <c r="AI75" s="10"/>
      <c r="AJ75" s="10"/>
    </row>
    <row r="76" spans="2:48" x14ac:dyDescent="0.2">
      <c r="AB76" s="10"/>
      <c r="AC76" s="10"/>
      <c r="AD76" s="10"/>
      <c r="AE76" s="10"/>
      <c r="AF76" s="10"/>
      <c r="AG76" s="10"/>
      <c r="AH76" s="10"/>
      <c r="AI76" s="10"/>
      <c r="AJ76" s="10"/>
    </row>
    <row r="77" spans="2:48" x14ac:dyDescent="0.2">
      <c r="AB77" s="10"/>
      <c r="AC77" s="10"/>
      <c r="AD77" s="10"/>
      <c r="AE77" s="10"/>
      <c r="AF77" s="10"/>
      <c r="AG77" s="10"/>
      <c r="AH77" s="10"/>
      <c r="AI77" s="10"/>
      <c r="AJ77" s="10"/>
    </row>
    <row r="78" spans="2:48" x14ac:dyDescent="0.2">
      <c r="AB78" s="10"/>
      <c r="AC78" s="10"/>
      <c r="AD78" s="10"/>
      <c r="AE78" s="10"/>
      <c r="AF78" s="10"/>
      <c r="AG78" s="10"/>
      <c r="AH78" s="10"/>
      <c r="AI78" s="10"/>
      <c r="AJ78" s="10"/>
    </row>
    <row r="79" spans="2:48" x14ac:dyDescent="0.2">
      <c r="AB79" s="10"/>
      <c r="AC79" s="10"/>
      <c r="AD79" s="10"/>
      <c r="AE79" s="10"/>
      <c r="AF79" s="10"/>
      <c r="AG79" s="10"/>
      <c r="AH79" s="10"/>
      <c r="AI79" s="10"/>
      <c r="AJ79" s="10"/>
    </row>
    <row r="80" spans="2:48" x14ac:dyDescent="0.2">
      <c r="AB80" s="10"/>
      <c r="AC80" s="10"/>
      <c r="AD80" s="10"/>
      <c r="AE80" s="10"/>
      <c r="AF80" s="10"/>
      <c r="AG80" s="10"/>
      <c r="AH80" s="10"/>
      <c r="AI80" s="10"/>
      <c r="AJ80" s="10"/>
    </row>
    <row r="81" spans="28:36" x14ac:dyDescent="0.2">
      <c r="AB81" s="10"/>
      <c r="AC81" s="10"/>
      <c r="AD81" s="10"/>
      <c r="AE81" s="10"/>
      <c r="AF81" s="10"/>
      <c r="AG81" s="10"/>
      <c r="AH81" s="10"/>
      <c r="AI81" s="10"/>
      <c r="AJ81" s="10"/>
    </row>
    <row r="82" spans="28:36" x14ac:dyDescent="0.2">
      <c r="AB82" s="10"/>
      <c r="AC82" s="10"/>
      <c r="AD82" s="10"/>
      <c r="AE82" s="10"/>
      <c r="AF82" s="10"/>
      <c r="AG82" s="10"/>
      <c r="AH82" s="10"/>
      <c r="AI82" s="10"/>
      <c r="AJ82" s="10"/>
    </row>
  </sheetData>
  <mergeCells count="248">
    <mergeCell ref="AT56:AY64"/>
    <mergeCell ref="AT52:AY55"/>
    <mergeCell ref="C64:D64"/>
    <mergeCell ref="E64:H64"/>
    <mergeCell ref="I64:W64"/>
    <mergeCell ref="Y64:AM64"/>
    <mergeCell ref="AN64:AP64"/>
    <mergeCell ref="AQ64:AR64"/>
    <mergeCell ref="C63:D63"/>
    <mergeCell ref="E63:H63"/>
    <mergeCell ref="I63:W63"/>
    <mergeCell ref="Y63:AM63"/>
    <mergeCell ref="AN63:AP63"/>
    <mergeCell ref="AQ63:AR63"/>
    <mergeCell ref="C62:D62"/>
    <mergeCell ref="E62:H62"/>
    <mergeCell ref="I62:W62"/>
    <mergeCell ref="Y62:AM62"/>
    <mergeCell ref="AN62:AP62"/>
    <mergeCell ref="AQ62:AR62"/>
    <mergeCell ref="C61:D61"/>
    <mergeCell ref="E61:H61"/>
    <mergeCell ref="I61:W61"/>
    <mergeCell ref="Y61:AM61"/>
    <mergeCell ref="AN61:AP61"/>
    <mergeCell ref="AQ61:AR61"/>
    <mergeCell ref="C60:D60"/>
    <mergeCell ref="E60:H60"/>
    <mergeCell ref="I60:W60"/>
    <mergeCell ref="Y60:AM60"/>
    <mergeCell ref="AN60:AP60"/>
    <mergeCell ref="AQ60:AR60"/>
    <mergeCell ref="C59:D59"/>
    <mergeCell ref="E59:H59"/>
    <mergeCell ref="I59:W59"/>
    <mergeCell ref="Y59:AM59"/>
    <mergeCell ref="AN59:AP59"/>
    <mergeCell ref="AQ59:AR59"/>
    <mergeCell ref="C58:D58"/>
    <mergeCell ref="E58:H58"/>
    <mergeCell ref="I58:W58"/>
    <mergeCell ref="Y58:AM58"/>
    <mergeCell ref="AN58:AP58"/>
    <mergeCell ref="AQ58:AR58"/>
    <mergeCell ref="C57:D57"/>
    <mergeCell ref="E57:H57"/>
    <mergeCell ref="I57:W57"/>
    <mergeCell ref="Y57:AM57"/>
    <mergeCell ref="AN57:AP57"/>
    <mergeCell ref="AQ57:AR57"/>
    <mergeCell ref="C56:D56"/>
    <mergeCell ref="E56:H56"/>
    <mergeCell ref="I56:W56"/>
    <mergeCell ref="Y56:AM56"/>
    <mergeCell ref="AN56:AP56"/>
    <mergeCell ref="AQ56:AR56"/>
    <mergeCell ref="C55:D55"/>
    <mergeCell ref="E55:H55"/>
    <mergeCell ref="I55:W55"/>
    <mergeCell ref="Y55:AM55"/>
    <mergeCell ref="AN55:AP55"/>
    <mergeCell ref="AQ55:AR55"/>
    <mergeCell ref="C54:D54"/>
    <mergeCell ref="E54:H54"/>
    <mergeCell ref="I54:W54"/>
    <mergeCell ref="Y54:AM54"/>
    <mergeCell ref="AN54:AP54"/>
    <mergeCell ref="AQ54:AR54"/>
    <mergeCell ref="C53:D53"/>
    <mergeCell ref="E53:H53"/>
    <mergeCell ref="I53:W53"/>
    <mergeCell ref="Y53:AM53"/>
    <mergeCell ref="AN53:AP53"/>
    <mergeCell ref="AQ53:AR53"/>
    <mergeCell ref="C52:D52"/>
    <mergeCell ref="E52:H52"/>
    <mergeCell ref="I52:W52"/>
    <mergeCell ref="Y52:AM52"/>
    <mergeCell ref="AN52:AP52"/>
    <mergeCell ref="AQ52:AR52"/>
    <mergeCell ref="C51:D51"/>
    <mergeCell ref="E51:H51"/>
    <mergeCell ref="I51:W51"/>
    <mergeCell ref="Y51:AM51"/>
    <mergeCell ref="AN51:AP51"/>
    <mergeCell ref="AQ51:AR51"/>
    <mergeCell ref="C50:D50"/>
    <mergeCell ref="E50:H50"/>
    <mergeCell ref="I50:W50"/>
    <mergeCell ref="Y50:AM50"/>
    <mergeCell ref="AN50:AP50"/>
    <mergeCell ref="AQ50:AR50"/>
    <mergeCell ref="C49:D49"/>
    <mergeCell ref="E49:H49"/>
    <mergeCell ref="I49:W49"/>
    <mergeCell ref="Y49:AM49"/>
    <mergeCell ref="AN49:AP49"/>
    <mergeCell ref="AQ49:AR49"/>
    <mergeCell ref="C48:D48"/>
    <mergeCell ref="E48:H48"/>
    <mergeCell ref="I48:W48"/>
    <mergeCell ref="Y48:AM48"/>
    <mergeCell ref="AN48:AP48"/>
    <mergeCell ref="AQ48:AR48"/>
    <mergeCell ref="C47:D47"/>
    <mergeCell ref="E47:H47"/>
    <mergeCell ref="I47:W47"/>
    <mergeCell ref="Y47:AM47"/>
    <mergeCell ref="AN47:AP47"/>
    <mergeCell ref="AQ47:AR47"/>
    <mergeCell ref="C46:D46"/>
    <mergeCell ref="E46:H46"/>
    <mergeCell ref="I46:W46"/>
    <mergeCell ref="Y46:AM46"/>
    <mergeCell ref="AN46:AP46"/>
    <mergeCell ref="AQ46:AR46"/>
    <mergeCell ref="C45:D45"/>
    <mergeCell ref="E45:H45"/>
    <mergeCell ref="I45:W45"/>
    <mergeCell ref="Y45:AM45"/>
    <mergeCell ref="AN45:AP45"/>
    <mergeCell ref="AQ45:AR45"/>
    <mergeCell ref="C44:D44"/>
    <mergeCell ref="E44:H44"/>
    <mergeCell ref="I44:W44"/>
    <mergeCell ref="Y44:AM44"/>
    <mergeCell ref="AN44:AP44"/>
    <mergeCell ref="AQ44:AR44"/>
    <mergeCell ref="C43:D43"/>
    <mergeCell ref="E43:H43"/>
    <mergeCell ref="I43:W43"/>
    <mergeCell ref="Y43:AM43"/>
    <mergeCell ref="AN43:AP43"/>
    <mergeCell ref="AQ43:AR43"/>
    <mergeCell ref="C42:D42"/>
    <mergeCell ref="E42:H42"/>
    <mergeCell ref="I42:W42"/>
    <mergeCell ref="Y42:AM42"/>
    <mergeCell ref="AN42:AP42"/>
    <mergeCell ref="AQ42:AR42"/>
    <mergeCell ref="C41:D41"/>
    <mergeCell ref="E41:H41"/>
    <mergeCell ref="I41:W41"/>
    <mergeCell ref="Y41:AM41"/>
    <mergeCell ref="AN41:AP41"/>
    <mergeCell ref="AQ41:AR41"/>
    <mergeCell ref="C40:D40"/>
    <mergeCell ref="E40:H40"/>
    <mergeCell ref="I40:W40"/>
    <mergeCell ref="Y40:AM40"/>
    <mergeCell ref="AN40:AP40"/>
    <mergeCell ref="AQ40:AR40"/>
    <mergeCell ref="C39:D39"/>
    <mergeCell ref="E39:H39"/>
    <mergeCell ref="I39:W39"/>
    <mergeCell ref="Y39:AM39"/>
    <mergeCell ref="AN39:AP39"/>
    <mergeCell ref="AQ39:AR39"/>
    <mergeCell ref="C38:D38"/>
    <mergeCell ref="E38:H38"/>
    <mergeCell ref="I38:W38"/>
    <mergeCell ref="Y38:AM38"/>
    <mergeCell ref="AN38:AP38"/>
    <mergeCell ref="AQ38:AR38"/>
    <mergeCell ref="C37:D37"/>
    <mergeCell ref="E37:H37"/>
    <mergeCell ref="I37:W37"/>
    <mergeCell ref="Y37:AM37"/>
    <mergeCell ref="AN37:AP37"/>
    <mergeCell ref="AQ37:AR37"/>
    <mergeCell ref="C36:D36"/>
    <mergeCell ref="E36:H36"/>
    <mergeCell ref="I36:W36"/>
    <mergeCell ref="Y36:AM36"/>
    <mergeCell ref="AN36:AP36"/>
    <mergeCell ref="AQ36:AR36"/>
    <mergeCell ref="C35:D35"/>
    <mergeCell ref="E35:H35"/>
    <mergeCell ref="I35:W35"/>
    <mergeCell ref="Y35:AM35"/>
    <mergeCell ref="AN35:AP35"/>
    <mergeCell ref="AQ35:AR35"/>
    <mergeCell ref="C34:D34"/>
    <mergeCell ref="E34:H34"/>
    <mergeCell ref="I34:W34"/>
    <mergeCell ref="Y34:AM34"/>
    <mergeCell ref="AN34:AP34"/>
    <mergeCell ref="AQ34:AR34"/>
    <mergeCell ref="C33:D33"/>
    <mergeCell ref="E33:H33"/>
    <mergeCell ref="I33:W33"/>
    <mergeCell ref="Y33:AM33"/>
    <mergeCell ref="AN33:AP33"/>
    <mergeCell ref="AQ33:AR33"/>
    <mergeCell ref="C32:D32"/>
    <mergeCell ref="E32:H32"/>
    <mergeCell ref="I32:W32"/>
    <mergeCell ref="Y32:AM32"/>
    <mergeCell ref="AN32:AP32"/>
    <mergeCell ref="AQ32:AR32"/>
    <mergeCell ref="C31:D31"/>
    <mergeCell ref="E31:H31"/>
    <mergeCell ref="I31:W31"/>
    <mergeCell ref="Y31:AM31"/>
    <mergeCell ref="AN31:AP31"/>
    <mergeCell ref="AQ31:AR31"/>
    <mergeCell ref="C30:D30"/>
    <mergeCell ref="E30:H30"/>
    <mergeCell ref="I30:W30"/>
    <mergeCell ref="Y30:AM30"/>
    <mergeCell ref="AN30:AP30"/>
    <mergeCell ref="AQ30:AR30"/>
    <mergeCell ref="C29:D29"/>
    <mergeCell ref="E29:H29"/>
    <mergeCell ref="I29:W29"/>
    <mergeCell ref="Y29:AM29"/>
    <mergeCell ref="AN29:AP29"/>
    <mergeCell ref="AQ29:AR29"/>
    <mergeCell ref="K23:Y23"/>
    <mergeCell ref="K24:Y24"/>
    <mergeCell ref="C28:D28"/>
    <mergeCell ref="E28:H28"/>
    <mergeCell ref="I28:AM28"/>
    <mergeCell ref="AN28:AR28"/>
    <mergeCell ref="K17:Y17"/>
    <mergeCell ref="K18:Y18"/>
    <mergeCell ref="K19:Y19"/>
    <mergeCell ref="K20:Y20"/>
    <mergeCell ref="K21:Y21"/>
    <mergeCell ref="K22:Y22"/>
    <mergeCell ref="AB22:AV22"/>
    <mergeCell ref="AB23:AV23"/>
    <mergeCell ref="AD10:AH10"/>
    <mergeCell ref="AI10:AQ10"/>
    <mergeCell ref="AR10:AV10"/>
    <mergeCell ref="K14:Y14"/>
    <mergeCell ref="K15:Y15"/>
    <mergeCell ref="K16:Y16"/>
    <mergeCell ref="B2:AM2"/>
    <mergeCell ref="B3:AM3"/>
    <mergeCell ref="B4:AM4"/>
    <mergeCell ref="B6:AM6"/>
    <mergeCell ref="K8:AD8"/>
    <mergeCell ref="C10:H10"/>
    <mergeCell ref="I10:L10"/>
    <mergeCell ref="S10:T10"/>
    <mergeCell ref="V10:Z10"/>
    <mergeCell ref="AA10:AC10"/>
  </mergeCells>
  <conditionalFormatting sqref="I29:I33 I35:I64">
    <cfRule type="expression" dxfId="17" priority="4" stopIfTrue="1">
      <formula>AND(AN29&gt;AQ29,AN29&lt;&gt;"",AQ29&lt;&gt;"")</formula>
    </cfRule>
    <cfRule type="expression" dxfId="16" priority="5" stopIfTrue="1">
      <formula>AND(AN29=AQ29,AN29&lt;&gt;"",AQ29&lt;&gt;"")</formula>
    </cfRule>
    <cfRule type="expression" dxfId="15" priority="6" stopIfTrue="1">
      <formula>AND(AN29&lt;AQ29,AN29&lt;&gt;"",AQ29&lt;&gt;"")</formula>
    </cfRule>
  </conditionalFormatting>
  <conditionalFormatting sqref="I34">
    <cfRule type="expression" dxfId="14" priority="1" stopIfTrue="1">
      <formula>AND(AA34&gt;X34,X34&lt;&gt;"",AA34&lt;&gt;"")</formula>
    </cfRule>
    <cfRule type="expression" dxfId="13" priority="2" stopIfTrue="1">
      <formula>AND(AA34=X34,X34&lt;&gt;"",AA34&lt;&gt;"")</formula>
    </cfRule>
    <cfRule type="expression" dxfId="12" priority="3" stopIfTrue="1">
      <formula>AND(AA34&lt;X34,X34&lt;&gt;"",AA34&lt;&gt;"")</formula>
    </cfRule>
  </conditionalFormatting>
  <conditionalFormatting sqref="Y29:Y64">
    <cfRule type="expression" dxfId="11" priority="7" stopIfTrue="1">
      <formula>AND(AQ29&gt;AN29,AN29&lt;&gt;"",AQ29&lt;&gt;"")</formula>
    </cfRule>
    <cfRule type="expression" dxfId="10" priority="8" stopIfTrue="1">
      <formula>AND(AQ29=AN29,AN29&lt;&gt;"",AQ29&lt;&gt;"")</formula>
    </cfRule>
    <cfRule type="expression" dxfId="9" priority="9" stopIfTrue="1">
      <formula>AND(AQ29&lt;AN29,AN29&lt;&gt;"",AQ29&lt;&gt;"")</formula>
    </cfRule>
  </conditionalFormatting>
  <conditionalFormatting sqref="AD10:AH10">
    <cfRule type="expression" dxfId="8" priority="26" stopIfTrue="1">
      <formula>AND($S$10=2,ISBLANK($AD$10))</formula>
    </cfRule>
    <cfRule type="expression" priority="27" stopIfTrue="1">
      <formula>IF($S$10=1,0,"")</formula>
    </cfRule>
  </conditionalFormatting>
  <conditionalFormatting sqref="AN29:AP48 AN49:AO64">
    <cfRule type="expression" dxfId="7" priority="16" stopIfTrue="1">
      <formula>AND(AQ29&lt;&gt;"",ISBLANK(AN29))</formula>
    </cfRule>
    <cfRule type="expression" dxfId="6" priority="17" stopIfTrue="1">
      <formula>ISBLANK(AN29)</formula>
    </cfRule>
  </conditionalFormatting>
  <conditionalFormatting sqref="AP49:AP51">
    <cfRule type="expression" dxfId="5" priority="22" stopIfTrue="1">
      <formula>AND(#REF!&lt;&gt;"",ISBLANK(AP49))</formula>
    </cfRule>
    <cfRule type="expression" dxfId="4" priority="23" stopIfTrue="1">
      <formula>ISBLANK(AP49)</formula>
    </cfRule>
  </conditionalFormatting>
  <conditionalFormatting sqref="AP52:AP64">
    <cfRule type="expression" dxfId="3" priority="20" stopIfTrue="1">
      <formula>AND(AS49&lt;&gt;"",ISBLANK(AP52))</formula>
    </cfRule>
    <cfRule type="expression" dxfId="2" priority="21" stopIfTrue="1">
      <formula>ISBLANK(AP52)</formula>
    </cfRule>
  </conditionalFormatting>
  <conditionalFormatting sqref="AQ29:AR64">
    <cfRule type="expression" dxfId="1" priority="18" stopIfTrue="1">
      <formula>AND(AN29&lt;&gt;"",ISBLANK(AQ29))</formula>
    </cfRule>
    <cfRule type="expression" dxfId="0" priority="19" stopIfTrue="1">
      <formula>ISBLANK(AQ29)</formula>
    </cfRule>
  </conditionalFormatting>
  <dataValidations count="2">
    <dataValidation type="whole" operator="greaterThanOrEqual" allowBlank="1" showErrorMessage="1" errorTitle="Fehler" error="Nur Zahlen eingeben!" sqref="AN49:AR64 AD10:AH10 AR10:AV10 AN29:AN48 V10:Z10 AO29:AP47 AQ29:AR48" xr:uid="{8A9D62D1-CFEC-4FA4-8D48-CAF975F1021F}">
      <formula1>0</formula1>
    </dataValidation>
    <dataValidation type="list" allowBlank="1" showInputMessage="1" showErrorMessage="1" sqref="S10:T10" xr:uid="{F39B281C-B973-4AED-B4F5-00AD2AB70B1B}">
      <formula1>$C$29:$C$30</formula1>
    </dataValidation>
  </dataValidations>
  <printOptions horizontalCentered="1"/>
  <pageMargins left="0.19685039370078741" right="0.19685039370078741" top="0.19685039370078741" bottom="0.23622047244094491" header="0" footer="0"/>
  <pageSetup paperSize="9" scale="83" orientation="portrait" horizontalDpi="4294967293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08D689-7490-405B-AE74-8623F8B5F7CB}">
  <sheetPr codeName="Tabelle3"/>
  <dimension ref="B1:AP137"/>
  <sheetViews>
    <sheetView workbookViewId="0"/>
  </sheetViews>
  <sheetFormatPr baseColWidth="10" defaultColWidth="9.140625" defaultRowHeight="12.75" x14ac:dyDescent="0.2"/>
  <cols>
    <col min="1" max="1" width="11.42578125" customWidth="1"/>
    <col min="2" max="3" width="2.5703125" bestFit="1" customWidth="1"/>
    <col min="4" max="4" width="5.28515625" bestFit="1" customWidth="1"/>
    <col min="5" max="5" width="23.42578125" bestFit="1" customWidth="1"/>
    <col min="6" max="7" width="12.42578125" bestFit="1" customWidth="1"/>
    <col min="8" max="8" width="2.42578125" bestFit="1" customWidth="1"/>
    <col min="9" max="9" width="6" bestFit="1" customWidth="1"/>
    <col min="10" max="10" width="3.42578125" bestFit="1" customWidth="1"/>
    <col min="11" max="11" width="2.42578125" bestFit="1" customWidth="1"/>
    <col min="12" max="12" width="5.42578125" bestFit="1" customWidth="1"/>
    <col min="13" max="15" width="2.5703125" bestFit="1" customWidth="1"/>
    <col min="16" max="256" width="11.42578125" customWidth="1"/>
  </cols>
  <sheetData>
    <row r="1" spans="2:42" s="2" customFormat="1" x14ac:dyDescent="0.2">
      <c r="AE1" s="10"/>
      <c r="AF1" s="10"/>
      <c r="AG1" s="11"/>
      <c r="AH1" s="10"/>
      <c r="AI1" s="10"/>
      <c r="AJ1" s="10"/>
      <c r="AK1" s="10"/>
      <c r="AL1" s="10"/>
      <c r="AM1" s="10"/>
      <c r="AN1" s="10"/>
      <c r="AO1" s="10"/>
      <c r="AP1" s="10"/>
    </row>
    <row r="2" spans="2:42" s="2" customFormat="1" x14ac:dyDescent="0.2">
      <c r="B2" s="11"/>
      <c r="C2" s="11">
        <v>1</v>
      </c>
      <c r="D2" s="11">
        <v>2</v>
      </c>
      <c r="E2" s="11">
        <v>3</v>
      </c>
      <c r="F2" s="11">
        <v>4</v>
      </c>
      <c r="G2" s="11">
        <v>5</v>
      </c>
      <c r="H2" s="11">
        <v>6</v>
      </c>
      <c r="I2" s="11">
        <v>7</v>
      </c>
      <c r="J2" s="11">
        <v>8</v>
      </c>
      <c r="K2" s="11">
        <v>9</v>
      </c>
      <c r="L2" s="11">
        <v>10</v>
      </c>
      <c r="M2" s="11">
        <v>11</v>
      </c>
      <c r="N2" s="11">
        <v>12</v>
      </c>
      <c r="O2" s="11">
        <v>13</v>
      </c>
      <c r="AE2" s="10"/>
      <c r="AF2" s="10"/>
      <c r="AG2" s="11"/>
      <c r="AH2" s="10"/>
      <c r="AI2" s="10"/>
      <c r="AJ2" s="10"/>
      <c r="AK2" s="10"/>
      <c r="AL2" s="10"/>
      <c r="AM2" s="10"/>
      <c r="AN2" s="10"/>
      <c r="AO2" s="10"/>
      <c r="AP2" s="10"/>
    </row>
    <row r="3" spans="2:42" s="2" customFormat="1" x14ac:dyDescent="0.2">
      <c r="B3" s="11"/>
      <c r="C3" s="11"/>
      <c r="D3" s="11"/>
      <c r="E3" s="11"/>
      <c r="F3" s="11"/>
      <c r="G3" s="11" t="s">
        <v>23</v>
      </c>
      <c r="H3" s="11" t="s">
        <v>22</v>
      </c>
      <c r="I3" s="11" t="s">
        <v>24</v>
      </c>
      <c r="J3" s="11" t="s">
        <v>25</v>
      </c>
      <c r="K3" s="11"/>
      <c r="L3" s="11" t="s">
        <v>26</v>
      </c>
      <c r="M3" s="11" t="s">
        <v>19</v>
      </c>
      <c r="N3" s="11" t="s">
        <v>20</v>
      </c>
      <c r="O3" s="11" t="s">
        <v>21</v>
      </c>
      <c r="AE3" s="10"/>
      <c r="AF3" s="10"/>
      <c r="AG3" s="11"/>
      <c r="AH3" s="10"/>
      <c r="AI3" s="10"/>
      <c r="AJ3" s="10"/>
      <c r="AK3" s="10"/>
      <c r="AL3" s="10"/>
      <c r="AM3" s="10"/>
      <c r="AN3" s="10"/>
      <c r="AO3" s="10"/>
      <c r="AP3" s="10"/>
    </row>
    <row r="4" spans="2:42" s="2" customFormat="1" x14ac:dyDescent="0.2">
      <c r="B4" s="11">
        <v>1</v>
      </c>
      <c r="C4" s="11" t="e">
        <f t="shared" ref="C4:C13" si="0">RANK(D4,$D$4:$D$13,1)</f>
        <v>#REF!</v>
      </c>
      <c r="D4" s="11" t="e">
        <f t="shared" ref="D4:D13" si="1">E4+ROW()/1000</f>
        <v>#REF!</v>
      </c>
      <c r="E4" s="11" t="e">
        <f t="shared" ref="E4:E13" si="2">RANK(K4,$K$4:$K$13)</f>
        <v>#REF!</v>
      </c>
      <c r="F4" s="11" t="e">
        <f>VLOOKUP(B4,#REF!,2,0)</f>
        <v>#REF!</v>
      </c>
      <c r="G4" s="11" t="e">
        <f>SUMPRODUCT((F4=#REF!)*(#REF!))+SUMPRODUCT((F4=#REF!)*(#REF!))</f>
        <v>#REF!</v>
      </c>
      <c r="H4" s="11" t="e">
        <f>SUMPRODUCT((F4=#REF!)*(#REF!))+SUMPRODUCT((F4=#REF!)*(#REF!))</f>
        <v>#REF!</v>
      </c>
      <c r="I4" s="11" t="e">
        <f>(SUMPRODUCT((F4=#REF!)*((#REF!)&gt;(#REF!)))+SUMPRODUCT((F4=#REF!)*((#REF!)&gt;(#REF!))))*3+SUMPRODUCT(((F4=#REF!)+(F4=#REF!))*((#REF!)=(#REF!))*NOT(ISBLANK(#REF!)))</f>
        <v>#REF!</v>
      </c>
      <c r="J4" s="11" t="e">
        <f t="shared" ref="J4:J13" si="3">G4-H4</f>
        <v>#REF!</v>
      </c>
      <c r="K4" s="11" t="e">
        <f t="shared" ref="K4:K13" si="4">I4*100000+J4*1000+G4</f>
        <v>#REF!</v>
      </c>
      <c r="L4" s="11" t="e">
        <f>SUMPRODUCT((#REF!=F4)*(#REF!&lt;&gt;""))+SUMPRODUCT((#REF!=F4)*(#REF!&lt;&gt;""))</f>
        <v>#REF!</v>
      </c>
      <c r="M4" s="11" t="e">
        <f>SUMPRODUCT((#REF!=F4)*(#REF!&gt;#REF!))+SUMPRODUCT((#REF!=F4)*(#REF!&lt;#REF!))</f>
        <v>#REF!</v>
      </c>
      <c r="N4" s="11" t="e">
        <f>SUMPRODUCT((#REF!=F4)*(#REF!=#REF!)*(#REF!&lt;&gt;"")*(#REF!&lt;&gt;""))</f>
        <v>#REF!</v>
      </c>
      <c r="O4" s="11" t="e">
        <f>SUMPRODUCT((#REF!=F4)*(#REF!&lt;#REF!))+SUMPRODUCT((#REF!=F4)*(#REF!&gt;#REF!))</f>
        <v>#REF!</v>
      </c>
      <c r="AM4" s="10"/>
    </row>
    <row r="5" spans="2:42" s="2" customFormat="1" x14ac:dyDescent="0.2">
      <c r="B5" s="11">
        <v>2</v>
      </c>
      <c r="C5" s="11" t="e">
        <f t="shared" si="0"/>
        <v>#REF!</v>
      </c>
      <c r="D5" s="11" t="e">
        <f t="shared" si="1"/>
        <v>#REF!</v>
      </c>
      <c r="E5" s="11" t="e">
        <f t="shared" si="2"/>
        <v>#REF!</v>
      </c>
      <c r="F5" s="11" t="e">
        <f>VLOOKUP(B5,#REF!,2,0)</f>
        <v>#REF!</v>
      </c>
      <c r="G5" s="11" t="e">
        <f>SUMPRODUCT((F5=#REF!)*(#REF!))+SUMPRODUCT((F5=#REF!)*(#REF!))</f>
        <v>#REF!</v>
      </c>
      <c r="H5" s="11" t="e">
        <f>SUMPRODUCT((F5=#REF!)*(#REF!))+SUMPRODUCT((F5=#REF!)*(#REF!))</f>
        <v>#REF!</v>
      </c>
      <c r="I5" s="11" t="e">
        <f>(SUMPRODUCT((F5=#REF!)*((#REF!)&gt;(#REF!)))+SUMPRODUCT((F5=#REF!)*((#REF!)&gt;(#REF!))))*3+SUMPRODUCT(((F5=#REF!)+(F5=#REF!))*((#REF!)=(#REF!))*NOT(ISBLANK(#REF!)))</f>
        <v>#REF!</v>
      </c>
      <c r="J5" s="11" t="e">
        <f t="shared" si="3"/>
        <v>#REF!</v>
      </c>
      <c r="K5" s="11" t="e">
        <f t="shared" si="4"/>
        <v>#REF!</v>
      </c>
      <c r="L5" s="11" t="e">
        <f>SUMPRODUCT((#REF!=F5)*(#REF!&lt;&gt;""))+SUMPRODUCT((#REF!=F5)*(#REF!&lt;&gt;""))</f>
        <v>#REF!</v>
      </c>
      <c r="M5" s="11" t="e">
        <f>SUMPRODUCT((#REF!=F5)*(#REF!&gt;#REF!))+SUMPRODUCT((#REF!=F5)*(#REF!&lt;#REF!))</f>
        <v>#REF!</v>
      </c>
      <c r="N5" s="11" t="e">
        <f>SUMPRODUCT((#REF!=F5)*(#REF!=#REF!)*(#REF!&lt;&gt;"")*(#REF!&lt;&gt;""))</f>
        <v>#REF!</v>
      </c>
      <c r="O5" s="11" t="e">
        <f>SUMPRODUCT((#REF!=F5)*(#REF!&lt;#REF!))+SUMPRODUCT((#REF!=F5)*(#REF!&gt;#REF!))</f>
        <v>#REF!</v>
      </c>
    </row>
    <row r="6" spans="2:42" s="2" customFormat="1" x14ac:dyDescent="0.2">
      <c r="B6" s="11">
        <v>3</v>
      </c>
      <c r="C6" s="11" t="e">
        <f t="shared" si="0"/>
        <v>#REF!</v>
      </c>
      <c r="D6" s="11" t="e">
        <f t="shared" si="1"/>
        <v>#REF!</v>
      </c>
      <c r="E6" s="11" t="e">
        <f t="shared" si="2"/>
        <v>#REF!</v>
      </c>
      <c r="F6" s="11" t="e">
        <f>VLOOKUP(B6,#REF!,2,0)</f>
        <v>#REF!</v>
      </c>
      <c r="G6" s="11" t="e">
        <f>SUMPRODUCT((F6=#REF!)*(#REF!))+SUMPRODUCT((F6=#REF!)*(#REF!))</f>
        <v>#REF!</v>
      </c>
      <c r="H6" s="11" t="e">
        <f>SUMPRODUCT((F6=#REF!)*(#REF!))+SUMPRODUCT((F6=#REF!)*(#REF!))</f>
        <v>#REF!</v>
      </c>
      <c r="I6" s="11" t="e">
        <f>(SUMPRODUCT((F6=#REF!)*((#REF!)&gt;(#REF!)))+SUMPRODUCT((F6=#REF!)*((#REF!)&gt;(#REF!))))*3+SUMPRODUCT(((F6=#REF!)+(F6=#REF!))*((#REF!)=(#REF!))*NOT(ISBLANK(#REF!)))</f>
        <v>#REF!</v>
      </c>
      <c r="J6" s="11" t="e">
        <f t="shared" si="3"/>
        <v>#REF!</v>
      </c>
      <c r="K6" s="11" t="e">
        <f t="shared" si="4"/>
        <v>#REF!</v>
      </c>
      <c r="L6" s="11" t="e">
        <f>SUMPRODUCT((#REF!=F6)*(#REF!&lt;&gt;""))+SUMPRODUCT((#REF!=F6)*(#REF!&lt;&gt;""))</f>
        <v>#REF!</v>
      </c>
      <c r="M6" s="11" t="e">
        <f>SUMPRODUCT((#REF!=F6)*(#REF!&gt;#REF!))+SUMPRODUCT((#REF!=F6)*(#REF!&lt;#REF!))</f>
        <v>#REF!</v>
      </c>
      <c r="N6" s="11" t="e">
        <f>SUMPRODUCT((#REF!=F6)*(#REF!=#REF!)*(#REF!&lt;&gt;"")*(#REF!&lt;&gt;""))</f>
        <v>#REF!</v>
      </c>
      <c r="O6" s="11" t="e">
        <f>SUMPRODUCT((#REF!=F6)*(#REF!&lt;#REF!))+SUMPRODUCT((#REF!=F6)*(#REF!&gt;#REF!))</f>
        <v>#REF!</v>
      </c>
    </row>
    <row r="7" spans="2:42" s="2" customFormat="1" x14ac:dyDescent="0.2">
      <c r="B7" s="11">
        <v>4</v>
      </c>
      <c r="C7" s="11" t="e">
        <f t="shared" si="0"/>
        <v>#REF!</v>
      </c>
      <c r="D7" s="11" t="e">
        <f t="shared" si="1"/>
        <v>#REF!</v>
      </c>
      <c r="E7" s="11" t="e">
        <f t="shared" si="2"/>
        <v>#REF!</v>
      </c>
      <c r="F7" s="11" t="e">
        <f>VLOOKUP(B7,#REF!,2,0)</f>
        <v>#REF!</v>
      </c>
      <c r="G7" s="11" t="e">
        <f>SUMPRODUCT((F7=#REF!)*(#REF!))+SUMPRODUCT((F7=#REF!)*(#REF!))</f>
        <v>#REF!</v>
      </c>
      <c r="H7" s="11" t="e">
        <f>SUMPRODUCT((F7=#REF!)*(#REF!))+SUMPRODUCT((F7=#REF!)*(#REF!))</f>
        <v>#REF!</v>
      </c>
      <c r="I7" s="11" t="e">
        <f>(SUMPRODUCT((F7=#REF!)*((#REF!)&gt;(#REF!)))+SUMPRODUCT((F7=#REF!)*((#REF!)&gt;(#REF!))))*3+SUMPRODUCT(((F7=#REF!)+(F7=#REF!))*((#REF!)=(#REF!))*NOT(ISBLANK(#REF!)))</f>
        <v>#REF!</v>
      </c>
      <c r="J7" s="11" t="e">
        <f t="shared" si="3"/>
        <v>#REF!</v>
      </c>
      <c r="K7" s="11" t="e">
        <f t="shared" si="4"/>
        <v>#REF!</v>
      </c>
      <c r="L7" s="11" t="e">
        <f>SUMPRODUCT((#REF!=F7)*(#REF!&lt;&gt;""))+SUMPRODUCT((#REF!=F7)*(#REF!&lt;&gt;""))</f>
        <v>#REF!</v>
      </c>
      <c r="M7" s="11" t="e">
        <f>SUMPRODUCT((#REF!=F7)*(#REF!&gt;#REF!))+SUMPRODUCT((#REF!=F7)*(#REF!&lt;#REF!))</f>
        <v>#REF!</v>
      </c>
      <c r="N7" s="11" t="e">
        <f>SUMPRODUCT((#REF!=F7)*(#REF!=#REF!)*(#REF!&lt;&gt;"")*(#REF!&lt;&gt;""))</f>
        <v>#REF!</v>
      </c>
      <c r="O7" s="11" t="e">
        <f>SUMPRODUCT((#REF!=F7)*(#REF!&lt;#REF!))+SUMPRODUCT((#REF!=F7)*(#REF!&gt;#REF!))</f>
        <v>#REF!</v>
      </c>
    </row>
    <row r="8" spans="2:42" s="2" customFormat="1" x14ac:dyDescent="0.2">
      <c r="B8" s="11">
        <v>5</v>
      </c>
      <c r="C8" s="11" t="e">
        <f t="shared" si="0"/>
        <v>#REF!</v>
      </c>
      <c r="D8" s="11" t="e">
        <f t="shared" si="1"/>
        <v>#REF!</v>
      </c>
      <c r="E8" s="11" t="e">
        <f t="shared" si="2"/>
        <v>#REF!</v>
      </c>
      <c r="F8" s="11" t="e">
        <f>VLOOKUP(B8,#REF!,2,0)</f>
        <v>#REF!</v>
      </c>
      <c r="G8" s="11" t="e">
        <f>SUMPRODUCT((F8=#REF!)*(#REF!))+SUMPRODUCT((F8=#REF!)*(#REF!))</f>
        <v>#REF!</v>
      </c>
      <c r="H8" s="11" t="e">
        <f>SUMPRODUCT((F8=#REF!)*(#REF!))+SUMPRODUCT((F8=#REF!)*(#REF!))</f>
        <v>#REF!</v>
      </c>
      <c r="I8" s="11" t="e">
        <f>(SUMPRODUCT((F8=#REF!)*((#REF!)&gt;(#REF!)))+SUMPRODUCT((F8=#REF!)*((#REF!)&gt;(#REF!))))*3+SUMPRODUCT(((F8=#REF!)+(F8=#REF!))*((#REF!)=(#REF!))*NOT(ISBLANK(#REF!)))</f>
        <v>#REF!</v>
      </c>
      <c r="J8" s="11" t="e">
        <f t="shared" si="3"/>
        <v>#REF!</v>
      </c>
      <c r="K8" s="11" t="e">
        <f t="shared" si="4"/>
        <v>#REF!</v>
      </c>
      <c r="L8" s="11" t="e">
        <f>SUMPRODUCT((#REF!=F8)*(#REF!&lt;&gt;""))+SUMPRODUCT((#REF!=F8)*(#REF!&lt;&gt;""))</f>
        <v>#REF!</v>
      </c>
      <c r="M8" s="11" t="e">
        <f>SUMPRODUCT((#REF!=F8)*(#REF!&gt;#REF!))+SUMPRODUCT((#REF!=F8)*(#REF!&lt;#REF!))</f>
        <v>#REF!</v>
      </c>
      <c r="N8" s="11" t="e">
        <f>SUMPRODUCT((#REF!=F8)*(#REF!=#REF!)*(#REF!&lt;&gt;"")*(#REF!&lt;&gt;""))</f>
        <v>#REF!</v>
      </c>
      <c r="O8" s="11" t="e">
        <f>SUMPRODUCT((#REF!=F8)*(#REF!&lt;#REF!))+SUMPRODUCT((#REF!=F8)*(#REF!&gt;#REF!))</f>
        <v>#REF!</v>
      </c>
    </row>
    <row r="9" spans="2:42" s="2" customFormat="1" x14ac:dyDescent="0.2">
      <c r="B9" s="11">
        <v>6</v>
      </c>
      <c r="C9" s="11" t="e">
        <f t="shared" si="0"/>
        <v>#REF!</v>
      </c>
      <c r="D9" s="11" t="e">
        <f t="shared" si="1"/>
        <v>#REF!</v>
      </c>
      <c r="E9" s="11" t="e">
        <f t="shared" si="2"/>
        <v>#REF!</v>
      </c>
      <c r="F9" s="11" t="e">
        <f>VLOOKUP(B9,#REF!,2,0)</f>
        <v>#REF!</v>
      </c>
      <c r="G9" s="11" t="e">
        <f>SUMPRODUCT((F9=#REF!)*(#REF!))+SUMPRODUCT((F9=#REF!)*(#REF!))</f>
        <v>#REF!</v>
      </c>
      <c r="H9" s="11" t="e">
        <f>SUMPRODUCT((F9=#REF!)*(#REF!))+SUMPRODUCT((F9=#REF!)*(#REF!))</f>
        <v>#REF!</v>
      </c>
      <c r="I9" s="11" t="e">
        <f>(SUMPRODUCT((F9=#REF!)*((#REF!)&gt;(#REF!)))+SUMPRODUCT((F9=#REF!)*((#REF!)&gt;(#REF!))))*3+SUMPRODUCT(((F9=#REF!)+(F9=#REF!))*((#REF!)=(#REF!))*NOT(ISBLANK(#REF!)))</f>
        <v>#REF!</v>
      </c>
      <c r="J9" s="11" t="e">
        <f t="shared" si="3"/>
        <v>#REF!</v>
      </c>
      <c r="K9" s="11" t="e">
        <f t="shared" si="4"/>
        <v>#REF!</v>
      </c>
      <c r="L9" s="11" t="e">
        <f>SUMPRODUCT((#REF!=F9)*(#REF!&lt;&gt;""))+SUMPRODUCT((#REF!=F9)*(#REF!&lt;&gt;""))</f>
        <v>#REF!</v>
      </c>
      <c r="M9" s="11" t="e">
        <f>SUMPRODUCT((#REF!=F9)*(#REF!&gt;#REF!))+SUMPRODUCT((#REF!=F9)*(#REF!&lt;#REF!))</f>
        <v>#REF!</v>
      </c>
      <c r="N9" s="11" t="e">
        <f>SUMPRODUCT((#REF!=F9)*(#REF!=#REF!)*(#REF!&lt;&gt;"")*(#REF!&lt;&gt;""))</f>
        <v>#REF!</v>
      </c>
      <c r="O9" s="11" t="e">
        <f>SUMPRODUCT((#REF!=F9)*(#REF!&lt;#REF!))+SUMPRODUCT((#REF!=F9)*(#REF!&gt;#REF!))</f>
        <v>#REF!</v>
      </c>
    </row>
    <row r="10" spans="2:42" s="2" customFormat="1" x14ac:dyDescent="0.2">
      <c r="B10" s="11">
        <v>7</v>
      </c>
      <c r="C10" s="11" t="e">
        <f t="shared" si="0"/>
        <v>#REF!</v>
      </c>
      <c r="D10" s="11" t="e">
        <f t="shared" si="1"/>
        <v>#REF!</v>
      </c>
      <c r="E10" s="11" t="e">
        <f t="shared" si="2"/>
        <v>#REF!</v>
      </c>
      <c r="F10" s="11" t="e">
        <f>VLOOKUP(B10,#REF!,2,0)</f>
        <v>#REF!</v>
      </c>
      <c r="G10" s="11" t="e">
        <f>SUMPRODUCT((F10=#REF!)*(#REF!))+SUMPRODUCT((F10=#REF!)*(#REF!))</f>
        <v>#REF!</v>
      </c>
      <c r="H10" s="11" t="e">
        <f>SUMPRODUCT((F10=#REF!)*(#REF!))+SUMPRODUCT((F10=#REF!)*(#REF!))</f>
        <v>#REF!</v>
      </c>
      <c r="I10" s="11" t="e">
        <f>(SUMPRODUCT((F10=#REF!)*((#REF!)&gt;(#REF!)))+SUMPRODUCT((F10=#REF!)*((#REF!)&gt;(#REF!))))*3+SUMPRODUCT(((F10=#REF!)+(F10=#REF!))*((#REF!)=(#REF!))*NOT(ISBLANK(#REF!)))</f>
        <v>#REF!</v>
      </c>
      <c r="J10" s="11" t="e">
        <f t="shared" si="3"/>
        <v>#REF!</v>
      </c>
      <c r="K10" s="11" t="e">
        <f t="shared" si="4"/>
        <v>#REF!</v>
      </c>
      <c r="L10" s="11" t="e">
        <f>SUMPRODUCT((#REF!=F10)*(#REF!&lt;&gt;""))+SUMPRODUCT((#REF!=F10)*(#REF!&lt;&gt;""))</f>
        <v>#REF!</v>
      </c>
      <c r="M10" s="11" t="e">
        <f>SUMPRODUCT((#REF!=F10)*(#REF!&gt;#REF!))+SUMPRODUCT((#REF!=F10)*(#REF!&lt;#REF!))</f>
        <v>#REF!</v>
      </c>
      <c r="N10" s="11" t="e">
        <f>SUMPRODUCT((#REF!=F10)*(#REF!=#REF!)*(#REF!&lt;&gt;"")*(#REF!&lt;&gt;""))</f>
        <v>#REF!</v>
      </c>
      <c r="O10" s="11" t="e">
        <f>SUMPRODUCT((#REF!=F10)*(#REF!&lt;#REF!))+SUMPRODUCT((#REF!=F10)*(#REF!&gt;#REF!))</f>
        <v>#REF!</v>
      </c>
    </row>
    <row r="11" spans="2:42" s="2" customFormat="1" x14ac:dyDescent="0.2">
      <c r="B11" s="11">
        <v>8</v>
      </c>
      <c r="C11" s="11" t="e">
        <f t="shared" si="0"/>
        <v>#REF!</v>
      </c>
      <c r="D11" s="11" t="e">
        <f t="shared" si="1"/>
        <v>#REF!</v>
      </c>
      <c r="E11" s="11" t="e">
        <f t="shared" si="2"/>
        <v>#REF!</v>
      </c>
      <c r="F11" s="11" t="e">
        <f>VLOOKUP(B11,#REF!,2,0)</f>
        <v>#REF!</v>
      </c>
      <c r="G11" s="11" t="e">
        <f>SUMPRODUCT((F11=#REF!)*(#REF!))+SUMPRODUCT((F11=#REF!)*(#REF!))</f>
        <v>#REF!</v>
      </c>
      <c r="H11" s="11" t="e">
        <f>SUMPRODUCT((F11=#REF!)*(#REF!))+SUMPRODUCT((F11=#REF!)*(#REF!))</f>
        <v>#REF!</v>
      </c>
      <c r="I11" s="11" t="e">
        <f>(SUMPRODUCT((F11=#REF!)*((#REF!)&gt;(#REF!)))+SUMPRODUCT((F11=#REF!)*((#REF!)&gt;(#REF!))))*3+SUMPRODUCT(((F11=#REF!)+(F11=#REF!))*((#REF!)=(#REF!))*NOT(ISBLANK(#REF!)))</f>
        <v>#REF!</v>
      </c>
      <c r="J11" s="11" t="e">
        <f t="shared" si="3"/>
        <v>#REF!</v>
      </c>
      <c r="K11" s="11" t="e">
        <f t="shared" si="4"/>
        <v>#REF!</v>
      </c>
      <c r="L11" s="11" t="e">
        <f>SUMPRODUCT((#REF!=F11)*(#REF!&lt;&gt;""))+SUMPRODUCT((#REF!=F11)*(#REF!&lt;&gt;""))</f>
        <v>#REF!</v>
      </c>
      <c r="M11" s="11" t="e">
        <f>SUMPRODUCT((#REF!=F11)*(#REF!&gt;#REF!))+SUMPRODUCT((#REF!=F11)*(#REF!&lt;#REF!))</f>
        <v>#REF!</v>
      </c>
      <c r="N11" s="11" t="e">
        <f>SUMPRODUCT((#REF!=F11)*(#REF!=#REF!)*(#REF!&lt;&gt;"")*(#REF!&lt;&gt;""))</f>
        <v>#REF!</v>
      </c>
      <c r="O11" s="11" t="e">
        <f>SUMPRODUCT((#REF!=F11)*(#REF!&lt;#REF!))+SUMPRODUCT((#REF!=F11)*(#REF!&gt;#REF!))</f>
        <v>#REF!</v>
      </c>
    </row>
    <row r="12" spans="2:42" s="2" customFormat="1" x14ac:dyDescent="0.2">
      <c r="B12" s="11">
        <v>9</v>
      </c>
      <c r="C12" s="11" t="e">
        <f t="shared" si="0"/>
        <v>#REF!</v>
      </c>
      <c r="D12" s="11" t="e">
        <f t="shared" si="1"/>
        <v>#REF!</v>
      </c>
      <c r="E12" s="11" t="e">
        <f t="shared" si="2"/>
        <v>#REF!</v>
      </c>
      <c r="F12" s="11" t="e">
        <f>VLOOKUP(B12,#REF!,2,0)</f>
        <v>#REF!</v>
      </c>
      <c r="G12" s="11" t="e">
        <f>SUMPRODUCT((F12=#REF!)*(#REF!))+SUMPRODUCT((F12=#REF!)*(#REF!))</f>
        <v>#REF!</v>
      </c>
      <c r="H12" s="11" t="e">
        <f>SUMPRODUCT((F12=#REF!)*(#REF!))+SUMPRODUCT((F12=#REF!)*(#REF!))</f>
        <v>#REF!</v>
      </c>
      <c r="I12" s="11" t="e">
        <f>(SUMPRODUCT((F12=#REF!)*((#REF!)&gt;(#REF!)))+SUMPRODUCT((F12=#REF!)*((#REF!)&gt;(#REF!))))*3+SUMPRODUCT(((F12=#REF!)+(F12=#REF!))*((#REF!)=(#REF!))*NOT(ISBLANK(#REF!)))</f>
        <v>#REF!</v>
      </c>
      <c r="J12" s="11" t="e">
        <f t="shared" si="3"/>
        <v>#REF!</v>
      </c>
      <c r="K12" s="11" t="e">
        <f t="shared" si="4"/>
        <v>#REF!</v>
      </c>
      <c r="L12" s="11" t="e">
        <f>SUMPRODUCT((#REF!=F12)*(#REF!&lt;&gt;""))+SUMPRODUCT((#REF!=F12)*(#REF!&lt;&gt;""))</f>
        <v>#REF!</v>
      </c>
      <c r="M12" s="11" t="e">
        <f>SUMPRODUCT((#REF!=F12)*(#REF!&gt;#REF!))+SUMPRODUCT((#REF!=F12)*(#REF!&lt;#REF!))</f>
        <v>#REF!</v>
      </c>
      <c r="N12" s="11" t="e">
        <f>SUMPRODUCT((#REF!=F12)*(#REF!=#REF!)*(#REF!&lt;&gt;"")*(#REF!&lt;&gt;""))</f>
        <v>#REF!</v>
      </c>
      <c r="O12" s="11" t="e">
        <f>SUMPRODUCT((#REF!=F12)*(#REF!&lt;#REF!))+SUMPRODUCT((#REF!=F12)*(#REF!&gt;#REF!))</f>
        <v>#REF!</v>
      </c>
    </row>
    <row r="13" spans="2:42" s="2" customFormat="1" x14ac:dyDescent="0.2">
      <c r="B13" s="11">
        <v>10</v>
      </c>
      <c r="C13" s="11" t="e">
        <f t="shared" si="0"/>
        <v>#REF!</v>
      </c>
      <c r="D13" s="11" t="e">
        <f t="shared" si="1"/>
        <v>#REF!</v>
      </c>
      <c r="E13" s="11" t="e">
        <f t="shared" si="2"/>
        <v>#REF!</v>
      </c>
      <c r="F13" s="11" t="e">
        <f>VLOOKUP(B13,#REF!,2,0)</f>
        <v>#REF!</v>
      </c>
      <c r="G13" s="11" t="e">
        <f>SUMPRODUCT((F13=#REF!)*(#REF!))+SUMPRODUCT((F13=#REF!)*(#REF!))</f>
        <v>#REF!</v>
      </c>
      <c r="H13" s="11" t="e">
        <f>SUMPRODUCT((F13=#REF!)*(#REF!))+SUMPRODUCT((F13=#REF!)*(#REF!))</f>
        <v>#REF!</v>
      </c>
      <c r="I13" s="11" t="e">
        <f>(SUMPRODUCT((F13=#REF!)*((#REF!)&gt;(#REF!)))+SUMPRODUCT((F13=#REF!)*((#REF!)&gt;(#REF!))))*3+SUMPRODUCT(((F13=#REF!)+(F13=#REF!))*((#REF!)=(#REF!))*NOT(ISBLANK(#REF!)))</f>
        <v>#REF!</v>
      </c>
      <c r="J13" s="11" t="e">
        <f t="shared" si="3"/>
        <v>#REF!</v>
      </c>
      <c r="K13" s="11" t="e">
        <f t="shared" si="4"/>
        <v>#REF!</v>
      </c>
      <c r="L13" s="11" t="e">
        <f>SUMPRODUCT((#REF!=F13)*(#REF!&lt;&gt;""))+SUMPRODUCT((#REF!=F13)*(#REF!&lt;&gt;""))</f>
        <v>#REF!</v>
      </c>
      <c r="M13" s="11" t="e">
        <f>SUMPRODUCT((#REF!=F13)*(#REF!&gt;#REF!))+SUMPRODUCT((#REF!=F13)*(#REF!&lt;#REF!))</f>
        <v>#REF!</v>
      </c>
      <c r="N13" s="11" t="e">
        <f>SUMPRODUCT((#REF!=F13)*(#REF!=#REF!)*(#REF!&lt;&gt;"")*(#REF!&lt;&gt;""))</f>
        <v>#REF!</v>
      </c>
      <c r="O13" s="11" t="e">
        <f>SUMPRODUCT((#REF!=F13)*(#REF!&lt;#REF!))+SUMPRODUCT((#REF!=F13)*(#REF!&gt;#REF!))</f>
        <v>#REF!</v>
      </c>
    </row>
    <row r="14" spans="2:42" s="2" customFormat="1" x14ac:dyDescent="0.2">
      <c r="B14" s="11">
        <v>40</v>
      </c>
      <c r="C14" s="11"/>
      <c r="D14" s="11"/>
      <c r="E14" s="11"/>
      <c r="F14" s="11"/>
      <c r="G14" s="11"/>
      <c r="H14" s="11"/>
      <c r="I14" s="11"/>
      <c r="J14" s="11"/>
      <c r="K14" s="11"/>
      <c r="L14" s="11" t="e">
        <f>SUM(L4:L13)</f>
        <v>#REF!</v>
      </c>
      <c r="M14" s="11"/>
      <c r="N14" s="11"/>
      <c r="O14" s="11"/>
    </row>
    <row r="15" spans="2:42" s="2" customFormat="1" x14ac:dyDescent="0.2"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</row>
    <row r="16" spans="2:42" s="2" customFormat="1" x14ac:dyDescent="0.2">
      <c r="B16" s="11">
        <v>1</v>
      </c>
      <c r="C16" s="11" t="e">
        <f t="shared" ref="C16:C25" si="5">RANK(D16,$D$16:$D$25,1)</f>
        <v>#REF!</v>
      </c>
      <c r="D16" s="11" t="e">
        <f t="shared" ref="D16:D25" si="6">E16+ROW()/1000</f>
        <v>#REF!</v>
      </c>
      <c r="E16" s="11" t="e">
        <f t="shared" ref="E16:E25" si="7">RANK(K16,$K$16:$K$25)</f>
        <v>#REF!</v>
      </c>
      <c r="F16" s="11" t="e">
        <f>VLOOKUP(B16,#REF!,2,0)</f>
        <v>#REF!</v>
      </c>
      <c r="G16" s="11" t="e">
        <f>SUMPRODUCT((F16=#REF!)*(#REF!))+SUMPRODUCT((F16=#REF!)*(#REF!))+SUMPRODUCT((F16=#REF!)*(#REF!))+SUMPRODUCT((F16=#REF!)*(#REF!))</f>
        <v>#REF!</v>
      </c>
      <c r="H16" s="11" t="e">
        <f>SUMPRODUCT((F16=#REF!)*(#REF!))+SUMPRODUCT((F16=#REF!)*(#REF!))+SUMPRODUCT((F16=#REF!)*(#REF!))+SUMPRODUCT((F16=#REF!)*(#REF!))</f>
        <v>#REF!</v>
      </c>
      <c r="I16" s="11" t="e">
        <f>(SUMPRODUCT((F16=#REF!)*((#REF!)&gt;(#REF!)))+SUMPRODUCT((F16=#REF!)*((#REF!)&gt;(#REF!))))*3+SUMPRODUCT(((F16=#REF!)+(F16=#REF!))*((#REF!)=(#REF!))*NOT(ISBLANK(#REF!)))+(SUMPRODUCT((F16=#REF!)*((#REF!)&gt;(#REF!)))+SUMPRODUCT((F16=#REF!)*((#REF!)&gt;(#REF!))))*3+SUMPRODUCT(((F16=#REF!)+(F16=#REF!))*((#REF!)=(#REF!))*NOT(ISBLANK(#REF!)))</f>
        <v>#REF!</v>
      </c>
      <c r="J16" s="11" t="e">
        <f t="shared" ref="J16:J25" si="8">G16-H16</f>
        <v>#REF!</v>
      </c>
      <c r="K16" s="11" t="e">
        <f t="shared" ref="K16:K25" si="9">I16*100000+J16*1000+G16</f>
        <v>#REF!</v>
      </c>
      <c r="L16" s="11" t="e">
        <f>SUMPRODUCT((#REF!=F16)*(#REF!&lt;&gt;""))+SUMPRODUCT((#REF!=F16)*(#REF!&lt;&gt;""))+SUMPRODUCT((#REF!=F16)*(#REF!&lt;&gt;""))+SUMPRODUCT((#REF!=F16)*(#REF!&lt;&gt;""))</f>
        <v>#REF!</v>
      </c>
      <c r="M16" s="11" t="e">
        <f>SUMPRODUCT((#REF!=F16)*(#REF!&gt;#REF!))+SUMPRODUCT((#REF!=F16)*(#REF!&lt;#REF!))+SUMPRODUCT((#REF!=F16)*(#REF!&gt;#REF!))+SUMPRODUCT((#REF!=F16)*(#REF!&lt;#REF!))</f>
        <v>#REF!</v>
      </c>
      <c r="N16" s="11" t="e">
        <f>SUMPRODUCT((#REF!=F16)*(#REF!=#REF!)*(#REF!&lt;&gt;"")*(#REF!&lt;&gt;""))+SUMPRODUCT((#REF!=F16)*(#REF!=#REF!)*(#REF!&lt;&gt;"")*(#REF!&lt;&gt;""))</f>
        <v>#REF!</v>
      </c>
      <c r="O16" s="11" t="e">
        <f>SUMPRODUCT((#REF!=F16)*(#REF!&lt;#REF!))+SUMPRODUCT((#REF!=F16)*(#REF!&gt;#REF!))+SUMPRODUCT((#REF!=F16)*(#REF!&lt;#REF!))+SUMPRODUCT((#REF!=F16)*(#REF!&gt;#REF!))</f>
        <v>#REF!</v>
      </c>
    </row>
    <row r="17" spans="2:15" s="2" customFormat="1" x14ac:dyDescent="0.2">
      <c r="B17" s="11">
        <v>2</v>
      </c>
      <c r="C17" s="11" t="e">
        <f t="shared" si="5"/>
        <v>#REF!</v>
      </c>
      <c r="D17" s="11" t="e">
        <f t="shared" si="6"/>
        <v>#REF!</v>
      </c>
      <c r="E17" s="11" t="e">
        <f t="shared" si="7"/>
        <v>#REF!</v>
      </c>
      <c r="F17" s="11" t="e">
        <f>VLOOKUP(B17,#REF!,2,0)</f>
        <v>#REF!</v>
      </c>
      <c r="G17" s="11" t="e">
        <f>SUMPRODUCT((F17=#REF!)*(#REF!))+SUMPRODUCT((F17=#REF!)*(#REF!))+SUMPRODUCT((F17=#REF!)*(#REF!))+SUMPRODUCT((F17=#REF!)*(#REF!))</f>
        <v>#REF!</v>
      </c>
      <c r="H17" s="11" t="e">
        <f>SUMPRODUCT((F17=#REF!)*(#REF!))+SUMPRODUCT((F17=#REF!)*(#REF!))+SUMPRODUCT((F17=#REF!)*(#REF!))+SUMPRODUCT((F17=#REF!)*(#REF!))</f>
        <v>#REF!</v>
      </c>
      <c r="I17" s="11" t="e">
        <f>(SUMPRODUCT((F17=#REF!)*((#REF!)&gt;(#REF!)))+SUMPRODUCT((F17=#REF!)*((#REF!)&gt;(#REF!))))*3+SUMPRODUCT(((F17=#REF!)+(F17=#REF!))*((#REF!)=(#REF!))*NOT(ISBLANK(#REF!)))+(SUMPRODUCT((F17=#REF!)*((#REF!)&gt;(#REF!)))+SUMPRODUCT((F17=#REF!)*((#REF!)&gt;(#REF!))))*3+SUMPRODUCT(((F17=#REF!)+(F17=#REF!))*((#REF!)=(#REF!))*NOT(ISBLANK(#REF!)))</f>
        <v>#REF!</v>
      </c>
      <c r="J17" s="11" t="e">
        <f t="shared" si="8"/>
        <v>#REF!</v>
      </c>
      <c r="K17" s="11" t="e">
        <f t="shared" si="9"/>
        <v>#REF!</v>
      </c>
      <c r="L17" s="11" t="e">
        <f>SUMPRODUCT((#REF!=F17)*(#REF!&lt;&gt;""))+SUMPRODUCT((#REF!=F17)*(#REF!&lt;&gt;""))+SUMPRODUCT((#REF!=F17)*(#REF!&lt;&gt;""))+SUMPRODUCT((#REF!=F17)*(#REF!&lt;&gt;""))</f>
        <v>#REF!</v>
      </c>
      <c r="M17" s="11" t="e">
        <f>SUMPRODUCT((#REF!=F17)*(#REF!&gt;#REF!))+SUMPRODUCT((#REF!=F17)*(#REF!&lt;#REF!))+SUMPRODUCT((#REF!=F17)*(#REF!&gt;#REF!))+SUMPRODUCT((#REF!=F17)*(#REF!&lt;#REF!))</f>
        <v>#REF!</v>
      </c>
      <c r="N17" s="11" t="e">
        <f>SUMPRODUCT((#REF!=F17)*(#REF!=#REF!)*(#REF!&lt;&gt;"")*(#REF!&lt;&gt;""))+SUMPRODUCT((#REF!=F17)*(#REF!=#REF!)*(#REF!&lt;&gt;"")*(#REF!&lt;&gt;""))</f>
        <v>#REF!</v>
      </c>
      <c r="O17" s="11" t="e">
        <f>SUMPRODUCT((#REF!=F17)*(#REF!&lt;#REF!))+SUMPRODUCT((#REF!=F17)*(#REF!&gt;#REF!))+SUMPRODUCT((#REF!=F17)*(#REF!&lt;#REF!))+SUMPRODUCT((#REF!=F17)*(#REF!&gt;#REF!))</f>
        <v>#REF!</v>
      </c>
    </row>
    <row r="18" spans="2:15" s="2" customFormat="1" x14ac:dyDescent="0.2">
      <c r="B18" s="11">
        <v>3</v>
      </c>
      <c r="C18" s="11" t="e">
        <f t="shared" si="5"/>
        <v>#REF!</v>
      </c>
      <c r="D18" s="11" t="e">
        <f t="shared" si="6"/>
        <v>#REF!</v>
      </c>
      <c r="E18" s="11" t="e">
        <f t="shared" si="7"/>
        <v>#REF!</v>
      </c>
      <c r="F18" s="11" t="e">
        <f>VLOOKUP(B18,#REF!,2,0)</f>
        <v>#REF!</v>
      </c>
      <c r="G18" s="11" t="e">
        <f>SUMPRODUCT((F18=#REF!)*(#REF!))+SUMPRODUCT((F18=#REF!)*(#REF!))+SUMPRODUCT((F18=#REF!)*(#REF!))+SUMPRODUCT((F18=#REF!)*(#REF!))</f>
        <v>#REF!</v>
      </c>
      <c r="H18" s="11" t="e">
        <f>SUMPRODUCT((F18=#REF!)*(#REF!))+SUMPRODUCT((F18=#REF!)*(#REF!))+SUMPRODUCT((F18=#REF!)*(#REF!))+SUMPRODUCT((F18=#REF!)*(#REF!))</f>
        <v>#REF!</v>
      </c>
      <c r="I18" s="11" t="e">
        <f>(SUMPRODUCT((F18=#REF!)*((#REF!)&gt;(#REF!)))+SUMPRODUCT((F18=#REF!)*((#REF!)&gt;(#REF!))))*3+SUMPRODUCT(((F18=#REF!)+(F18=#REF!))*((#REF!)=(#REF!))*NOT(ISBLANK(#REF!)))+(SUMPRODUCT((F18=#REF!)*((#REF!)&gt;(#REF!)))+SUMPRODUCT((F18=#REF!)*((#REF!)&gt;(#REF!))))*3+SUMPRODUCT(((F18=#REF!)+(F18=#REF!))*((#REF!)=(#REF!))*NOT(ISBLANK(#REF!)))</f>
        <v>#REF!</v>
      </c>
      <c r="J18" s="11" t="e">
        <f t="shared" si="8"/>
        <v>#REF!</v>
      </c>
      <c r="K18" s="11" t="e">
        <f t="shared" si="9"/>
        <v>#REF!</v>
      </c>
      <c r="L18" s="11" t="e">
        <f>SUMPRODUCT((#REF!=F18)*(#REF!&lt;&gt;""))+SUMPRODUCT((#REF!=F18)*(#REF!&lt;&gt;""))+SUMPRODUCT((#REF!=F18)*(#REF!&lt;&gt;""))+SUMPRODUCT((#REF!=F18)*(#REF!&lt;&gt;""))</f>
        <v>#REF!</v>
      </c>
      <c r="M18" s="11" t="e">
        <f>SUMPRODUCT((#REF!=F18)*(#REF!&gt;#REF!))+SUMPRODUCT((#REF!=F18)*(#REF!&lt;#REF!))+SUMPRODUCT((#REF!=F18)*(#REF!&gt;#REF!))+SUMPRODUCT((#REF!=F18)*(#REF!&lt;#REF!))</f>
        <v>#REF!</v>
      </c>
      <c r="N18" s="11" t="e">
        <f>SUMPRODUCT((#REF!=F18)*(#REF!=#REF!)*(#REF!&lt;&gt;"")*(#REF!&lt;&gt;""))+SUMPRODUCT((#REF!=F18)*(#REF!=#REF!)*(#REF!&lt;&gt;"")*(#REF!&lt;&gt;""))</f>
        <v>#REF!</v>
      </c>
      <c r="O18" s="11" t="e">
        <f>SUMPRODUCT((#REF!=F18)*(#REF!&lt;#REF!))+SUMPRODUCT((#REF!=F18)*(#REF!&gt;#REF!))+SUMPRODUCT((#REF!=F18)*(#REF!&lt;#REF!))+SUMPRODUCT((#REF!=F18)*(#REF!&gt;#REF!))</f>
        <v>#REF!</v>
      </c>
    </row>
    <row r="19" spans="2:15" s="2" customFormat="1" x14ac:dyDescent="0.2">
      <c r="B19" s="11">
        <v>4</v>
      </c>
      <c r="C19" s="11" t="e">
        <f t="shared" si="5"/>
        <v>#REF!</v>
      </c>
      <c r="D19" s="11" t="e">
        <f t="shared" si="6"/>
        <v>#REF!</v>
      </c>
      <c r="E19" s="11" t="e">
        <f t="shared" si="7"/>
        <v>#REF!</v>
      </c>
      <c r="F19" s="11" t="e">
        <f>VLOOKUP(B19,#REF!,2,0)</f>
        <v>#REF!</v>
      </c>
      <c r="G19" s="11" t="e">
        <f>SUMPRODUCT((F19=#REF!)*(#REF!))+SUMPRODUCT((F19=#REF!)*(#REF!))+SUMPRODUCT((F19=#REF!)*(#REF!))+SUMPRODUCT((F19=#REF!)*(#REF!))</f>
        <v>#REF!</v>
      </c>
      <c r="H19" s="11" t="e">
        <f>SUMPRODUCT((F19=#REF!)*(#REF!))+SUMPRODUCT((F19=#REF!)*(#REF!))+SUMPRODUCT((F19=#REF!)*(#REF!))+SUMPRODUCT((F19=#REF!)*(#REF!))</f>
        <v>#REF!</v>
      </c>
      <c r="I19" s="11" t="e">
        <f>(SUMPRODUCT((F19=#REF!)*((#REF!)&gt;(#REF!)))+SUMPRODUCT((F19=#REF!)*((#REF!)&gt;(#REF!))))*3+SUMPRODUCT(((F19=#REF!)+(F19=#REF!))*((#REF!)=(#REF!))*NOT(ISBLANK(#REF!)))+(SUMPRODUCT((F19=#REF!)*((#REF!)&gt;(#REF!)))+SUMPRODUCT((F19=#REF!)*((#REF!)&gt;(#REF!))))*3+SUMPRODUCT(((F19=#REF!)+(F19=#REF!))*((#REF!)=(#REF!))*NOT(ISBLANK(#REF!)))</f>
        <v>#REF!</v>
      </c>
      <c r="J19" s="11" t="e">
        <f t="shared" si="8"/>
        <v>#REF!</v>
      </c>
      <c r="K19" s="11" t="e">
        <f t="shared" si="9"/>
        <v>#REF!</v>
      </c>
      <c r="L19" s="11" t="e">
        <f>SUMPRODUCT((#REF!=F19)*(#REF!&lt;&gt;""))+SUMPRODUCT((#REF!=F19)*(#REF!&lt;&gt;""))+SUMPRODUCT((#REF!=F19)*(#REF!&lt;&gt;""))+SUMPRODUCT((#REF!=F19)*(#REF!&lt;&gt;""))</f>
        <v>#REF!</v>
      </c>
      <c r="M19" s="11" t="e">
        <f>SUMPRODUCT((#REF!=F19)*(#REF!&gt;#REF!))+SUMPRODUCT((#REF!=F19)*(#REF!&lt;#REF!))+SUMPRODUCT((#REF!=F19)*(#REF!&gt;#REF!))+SUMPRODUCT((#REF!=F19)*(#REF!&lt;#REF!))</f>
        <v>#REF!</v>
      </c>
      <c r="N19" s="11" t="e">
        <f>SUMPRODUCT((#REF!=F19)*(#REF!=#REF!)*(#REF!&lt;&gt;"")*(#REF!&lt;&gt;""))+SUMPRODUCT((#REF!=F19)*(#REF!=#REF!)*(#REF!&lt;&gt;"")*(#REF!&lt;&gt;""))</f>
        <v>#REF!</v>
      </c>
      <c r="O19" s="11" t="e">
        <f>SUMPRODUCT((#REF!=F19)*(#REF!&lt;#REF!))+SUMPRODUCT((#REF!=F19)*(#REF!&gt;#REF!))+SUMPRODUCT((#REF!=F19)*(#REF!&lt;#REF!))+SUMPRODUCT((#REF!=F19)*(#REF!&gt;#REF!))</f>
        <v>#REF!</v>
      </c>
    </row>
    <row r="20" spans="2:15" s="2" customFormat="1" x14ac:dyDescent="0.2">
      <c r="B20" s="11">
        <v>5</v>
      </c>
      <c r="C20" s="11" t="e">
        <f t="shared" si="5"/>
        <v>#REF!</v>
      </c>
      <c r="D20" s="11" t="e">
        <f t="shared" si="6"/>
        <v>#REF!</v>
      </c>
      <c r="E20" s="11" t="e">
        <f t="shared" si="7"/>
        <v>#REF!</v>
      </c>
      <c r="F20" s="11" t="e">
        <f>VLOOKUP(B20,#REF!,2,0)</f>
        <v>#REF!</v>
      </c>
      <c r="G20" s="11" t="e">
        <f>SUMPRODUCT((F20=#REF!)*(#REF!))+SUMPRODUCT((F20=#REF!)*(#REF!))+SUMPRODUCT((F20=#REF!)*(#REF!))+SUMPRODUCT((F20=#REF!)*(#REF!))</f>
        <v>#REF!</v>
      </c>
      <c r="H20" s="11" t="e">
        <f>SUMPRODUCT((F20=#REF!)*(#REF!))+SUMPRODUCT((F20=#REF!)*(#REF!))+SUMPRODUCT((F20=#REF!)*(#REF!))+SUMPRODUCT((F20=#REF!)*(#REF!))</f>
        <v>#REF!</v>
      </c>
      <c r="I20" s="11" t="e">
        <f>(SUMPRODUCT((F20=#REF!)*((#REF!)&gt;(#REF!)))+SUMPRODUCT((F20=#REF!)*((#REF!)&gt;(#REF!))))*3+SUMPRODUCT(((F20=#REF!)+(F20=#REF!))*((#REF!)=(#REF!))*NOT(ISBLANK(#REF!)))+(SUMPRODUCT((F20=#REF!)*((#REF!)&gt;(#REF!)))+SUMPRODUCT((F20=#REF!)*((#REF!)&gt;(#REF!))))*3+SUMPRODUCT(((F20=#REF!)+(F20=#REF!))*((#REF!)=(#REF!))*NOT(ISBLANK(#REF!)))</f>
        <v>#REF!</v>
      </c>
      <c r="J20" s="11" t="e">
        <f t="shared" si="8"/>
        <v>#REF!</v>
      </c>
      <c r="K20" s="11" t="e">
        <f t="shared" si="9"/>
        <v>#REF!</v>
      </c>
      <c r="L20" s="11" t="e">
        <f>SUMPRODUCT((#REF!=F20)*(#REF!&lt;&gt;""))+SUMPRODUCT((#REF!=F20)*(#REF!&lt;&gt;""))+SUMPRODUCT((#REF!=F20)*(#REF!&lt;&gt;""))+SUMPRODUCT((#REF!=F20)*(#REF!&lt;&gt;""))</f>
        <v>#REF!</v>
      </c>
      <c r="M20" s="11" t="e">
        <f>SUMPRODUCT((#REF!=F20)*(#REF!&gt;#REF!))+SUMPRODUCT((#REF!=F20)*(#REF!&lt;#REF!))+SUMPRODUCT((#REF!=F20)*(#REF!&gt;#REF!))+SUMPRODUCT((#REF!=F20)*(#REF!&lt;#REF!))</f>
        <v>#REF!</v>
      </c>
      <c r="N20" s="11" t="e">
        <f>SUMPRODUCT((#REF!=F20)*(#REF!=#REF!)*(#REF!&lt;&gt;"")*(#REF!&lt;&gt;""))+SUMPRODUCT((#REF!=F20)*(#REF!=#REF!)*(#REF!&lt;&gt;"")*(#REF!&lt;&gt;""))</f>
        <v>#REF!</v>
      </c>
      <c r="O20" s="11" t="e">
        <f>SUMPRODUCT((#REF!=F20)*(#REF!&lt;#REF!))+SUMPRODUCT((#REF!=F20)*(#REF!&gt;#REF!))+SUMPRODUCT((#REF!=F20)*(#REF!&lt;#REF!))+SUMPRODUCT((#REF!=F20)*(#REF!&gt;#REF!))</f>
        <v>#REF!</v>
      </c>
    </row>
    <row r="21" spans="2:15" s="2" customFormat="1" x14ac:dyDescent="0.2">
      <c r="B21" s="11">
        <v>6</v>
      </c>
      <c r="C21" s="11" t="e">
        <f t="shared" si="5"/>
        <v>#REF!</v>
      </c>
      <c r="D21" s="11" t="e">
        <f t="shared" si="6"/>
        <v>#REF!</v>
      </c>
      <c r="E21" s="11" t="e">
        <f t="shared" si="7"/>
        <v>#REF!</v>
      </c>
      <c r="F21" s="11" t="e">
        <f>VLOOKUP(B21,#REF!,2,0)</f>
        <v>#REF!</v>
      </c>
      <c r="G21" s="11" t="e">
        <f>SUMPRODUCT((F21=#REF!)*(#REF!))+SUMPRODUCT((F21=#REF!)*(#REF!))+SUMPRODUCT((F21=#REF!)*(#REF!))+SUMPRODUCT((F21=#REF!)*(#REF!))</f>
        <v>#REF!</v>
      </c>
      <c r="H21" s="11" t="e">
        <f>SUMPRODUCT((F21=#REF!)*(#REF!))+SUMPRODUCT((F21=#REF!)*(#REF!))+SUMPRODUCT((F21=#REF!)*(#REF!))+SUMPRODUCT((F21=#REF!)*(#REF!))</f>
        <v>#REF!</v>
      </c>
      <c r="I21" s="11" t="e">
        <f>(SUMPRODUCT((F21=#REF!)*((#REF!)&gt;(#REF!)))+SUMPRODUCT((F21=#REF!)*((#REF!)&gt;(#REF!))))*3+SUMPRODUCT(((F21=#REF!)+(F21=#REF!))*((#REF!)=(#REF!))*NOT(ISBLANK(#REF!)))+(SUMPRODUCT((F21=#REF!)*((#REF!)&gt;(#REF!)))+SUMPRODUCT((F21=#REF!)*((#REF!)&gt;(#REF!))))*3+SUMPRODUCT(((F21=#REF!)+(F21=#REF!))*((#REF!)=(#REF!))*NOT(ISBLANK(#REF!)))</f>
        <v>#REF!</v>
      </c>
      <c r="J21" s="11" t="e">
        <f t="shared" si="8"/>
        <v>#REF!</v>
      </c>
      <c r="K21" s="11" t="e">
        <f t="shared" si="9"/>
        <v>#REF!</v>
      </c>
      <c r="L21" s="11" t="e">
        <f>SUMPRODUCT((#REF!=F21)*(#REF!&lt;&gt;""))+SUMPRODUCT((#REF!=F21)*(#REF!&lt;&gt;""))+SUMPRODUCT((#REF!=F21)*(#REF!&lt;&gt;""))+SUMPRODUCT((#REF!=F21)*(#REF!&lt;&gt;""))</f>
        <v>#REF!</v>
      </c>
      <c r="M21" s="11" t="e">
        <f>SUMPRODUCT((#REF!=F21)*(#REF!&gt;#REF!))+SUMPRODUCT((#REF!=F21)*(#REF!&lt;#REF!))+SUMPRODUCT((#REF!=F21)*(#REF!&gt;#REF!))+SUMPRODUCT((#REF!=F21)*(#REF!&lt;#REF!))</f>
        <v>#REF!</v>
      </c>
      <c r="N21" s="11" t="e">
        <f>SUMPRODUCT((#REF!=F21)*(#REF!=#REF!)*(#REF!&lt;&gt;"")*(#REF!&lt;&gt;""))+SUMPRODUCT((#REF!=F21)*(#REF!=#REF!)*(#REF!&lt;&gt;"")*(#REF!&lt;&gt;""))</f>
        <v>#REF!</v>
      </c>
      <c r="O21" s="11" t="e">
        <f>SUMPRODUCT((#REF!=F21)*(#REF!&lt;#REF!))+SUMPRODUCT((#REF!=F21)*(#REF!&gt;#REF!))+SUMPRODUCT((#REF!=F21)*(#REF!&lt;#REF!))+SUMPRODUCT((#REF!=F21)*(#REF!&gt;#REF!))</f>
        <v>#REF!</v>
      </c>
    </row>
    <row r="22" spans="2:15" s="2" customFormat="1" x14ac:dyDescent="0.2">
      <c r="B22" s="11">
        <v>7</v>
      </c>
      <c r="C22" s="11" t="e">
        <f t="shared" si="5"/>
        <v>#REF!</v>
      </c>
      <c r="D22" s="11" t="e">
        <f t="shared" si="6"/>
        <v>#REF!</v>
      </c>
      <c r="E22" s="11" t="e">
        <f t="shared" si="7"/>
        <v>#REF!</v>
      </c>
      <c r="F22" s="11" t="e">
        <f>VLOOKUP(B22,#REF!,2,0)</f>
        <v>#REF!</v>
      </c>
      <c r="G22" s="11" t="e">
        <f>SUMPRODUCT((F22=#REF!)*(#REF!))+SUMPRODUCT((F22=#REF!)*(#REF!))+SUMPRODUCT((F22=#REF!)*(#REF!))+SUMPRODUCT((F22=#REF!)*(#REF!))</f>
        <v>#REF!</v>
      </c>
      <c r="H22" s="11" t="e">
        <f>SUMPRODUCT((F22=#REF!)*(#REF!))+SUMPRODUCT((F22=#REF!)*(#REF!))+SUMPRODUCT((F22=#REF!)*(#REF!))+SUMPRODUCT((F22=#REF!)*(#REF!))</f>
        <v>#REF!</v>
      </c>
      <c r="I22" s="11" t="e">
        <f>(SUMPRODUCT((F22=#REF!)*((#REF!)&gt;(#REF!)))+SUMPRODUCT((F22=#REF!)*((#REF!)&gt;(#REF!))))*3+SUMPRODUCT(((F22=#REF!)+(F22=#REF!))*((#REF!)=(#REF!))*NOT(ISBLANK(#REF!)))+(SUMPRODUCT((F22=#REF!)*((#REF!)&gt;(#REF!)))+SUMPRODUCT((F22=#REF!)*((#REF!)&gt;(#REF!))))*3+SUMPRODUCT(((F22=#REF!)+(F22=#REF!))*((#REF!)=(#REF!))*NOT(ISBLANK(#REF!)))</f>
        <v>#REF!</v>
      </c>
      <c r="J22" s="11" t="e">
        <f t="shared" si="8"/>
        <v>#REF!</v>
      </c>
      <c r="K22" s="11" t="e">
        <f t="shared" si="9"/>
        <v>#REF!</v>
      </c>
      <c r="L22" s="11" t="e">
        <f>SUMPRODUCT((#REF!=F22)*(#REF!&lt;&gt;""))+SUMPRODUCT((#REF!=F22)*(#REF!&lt;&gt;""))+SUMPRODUCT((#REF!=F22)*(#REF!&lt;&gt;""))+SUMPRODUCT((#REF!=F22)*(#REF!&lt;&gt;""))</f>
        <v>#REF!</v>
      </c>
      <c r="M22" s="11" t="e">
        <f>SUMPRODUCT((#REF!=F22)*(#REF!&gt;#REF!))+SUMPRODUCT((#REF!=F22)*(#REF!&lt;#REF!))+SUMPRODUCT((#REF!=F22)*(#REF!&gt;#REF!))+SUMPRODUCT((#REF!=F22)*(#REF!&lt;#REF!))</f>
        <v>#REF!</v>
      </c>
      <c r="N22" s="11" t="e">
        <f>SUMPRODUCT((#REF!=F22)*(#REF!=#REF!)*(#REF!&lt;&gt;"")*(#REF!&lt;&gt;""))+SUMPRODUCT((#REF!=F22)*(#REF!=#REF!)*(#REF!&lt;&gt;"")*(#REF!&lt;&gt;""))</f>
        <v>#REF!</v>
      </c>
      <c r="O22" s="11" t="e">
        <f>SUMPRODUCT((#REF!=F22)*(#REF!&lt;#REF!))+SUMPRODUCT((#REF!=F22)*(#REF!&gt;#REF!))+SUMPRODUCT((#REF!=F22)*(#REF!&lt;#REF!))+SUMPRODUCT((#REF!=F22)*(#REF!&gt;#REF!))</f>
        <v>#REF!</v>
      </c>
    </row>
    <row r="23" spans="2:15" s="2" customFormat="1" x14ac:dyDescent="0.2">
      <c r="B23" s="11">
        <v>8</v>
      </c>
      <c r="C23" s="11" t="e">
        <f t="shared" si="5"/>
        <v>#REF!</v>
      </c>
      <c r="D23" s="11" t="e">
        <f t="shared" si="6"/>
        <v>#REF!</v>
      </c>
      <c r="E23" s="11" t="e">
        <f t="shared" si="7"/>
        <v>#REF!</v>
      </c>
      <c r="F23" s="11" t="e">
        <f>VLOOKUP(B23,#REF!,2,0)</f>
        <v>#REF!</v>
      </c>
      <c r="G23" s="11" t="e">
        <f>SUMPRODUCT((F23=#REF!)*(#REF!))+SUMPRODUCT((F23=#REF!)*(#REF!))+SUMPRODUCT((F23=#REF!)*(#REF!))+SUMPRODUCT((F23=#REF!)*(#REF!))</f>
        <v>#REF!</v>
      </c>
      <c r="H23" s="11" t="e">
        <f>SUMPRODUCT((F23=#REF!)*(#REF!))+SUMPRODUCT((F23=#REF!)*(#REF!))+SUMPRODUCT((F23=#REF!)*(#REF!))+SUMPRODUCT((F23=#REF!)*(#REF!))</f>
        <v>#REF!</v>
      </c>
      <c r="I23" s="11" t="e">
        <f>(SUMPRODUCT((F23=#REF!)*((#REF!)&gt;(#REF!)))+SUMPRODUCT((F23=#REF!)*((#REF!)&gt;(#REF!))))*3+SUMPRODUCT(((F23=#REF!)+(F23=#REF!))*((#REF!)=(#REF!))*NOT(ISBLANK(#REF!)))+(SUMPRODUCT((F23=#REF!)*((#REF!)&gt;(#REF!)))+SUMPRODUCT((F23=#REF!)*((#REF!)&gt;(#REF!))))*3+SUMPRODUCT(((F23=#REF!)+(F23=#REF!))*((#REF!)=(#REF!))*NOT(ISBLANK(#REF!)))</f>
        <v>#REF!</v>
      </c>
      <c r="J23" s="11" t="e">
        <f t="shared" si="8"/>
        <v>#REF!</v>
      </c>
      <c r="K23" s="11" t="e">
        <f t="shared" si="9"/>
        <v>#REF!</v>
      </c>
      <c r="L23" s="11" t="e">
        <f>SUMPRODUCT((#REF!=F23)*(#REF!&lt;&gt;""))+SUMPRODUCT((#REF!=F23)*(#REF!&lt;&gt;""))+SUMPRODUCT((#REF!=F23)*(#REF!&lt;&gt;""))+SUMPRODUCT((#REF!=F23)*(#REF!&lt;&gt;""))</f>
        <v>#REF!</v>
      </c>
      <c r="M23" s="11" t="e">
        <f>SUMPRODUCT((#REF!=F23)*(#REF!&gt;#REF!))+SUMPRODUCT((#REF!=F23)*(#REF!&lt;#REF!))+SUMPRODUCT((#REF!=F23)*(#REF!&gt;#REF!))+SUMPRODUCT((#REF!=F23)*(#REF!&lt;#REF!))</f>
        <v>#REF!</v>
      </c>
      <c r="N23" s="11" t="e">
        <f>SUMPRODUCT((#REF!=F23)*(#REF!=#REF!)*(#REF!&lt;&gt;"")*(#REF!&lt;&gt;""))+SUMPRODUCT((#REF!=F23)*(#REF!=#REF!)*(#REF!&lt;&gt;"")*(#REF!&lt;&gt;""))</f>
        <v>#REF!</v>
      </c>
      <c r="O23" s="11" t="e">
        <f>SUMPRODUCT((#REF!=F23)*(#REF!&lt;#REF!))+SUMPRODUCT((#REF!=F23)*(#REF!&gt;#REF!))+SUMPRODUCT((#REF!=F23)*(#REF!&lt;#REF!))+SUMPRODUCT((#REF!=F23)*(#REF!&gt;#REF!))</f>
        <v>#REF!</v>
      </c>
    </row>
    <row r="24" spans="2:15" s="2" customFormat="1" x14ac:dyDescent="0.2">
      <c r="B24" s="11">
        <v>9</v>
      </c>
      <c r="C24" s="11" t="e">
        <f t="shared" si="5"/>
        <v>#REF!</v>
      </c>
      <c r="D24" s="11" t="e">
        <f t="shared" si="6"/>
        <v>#REF!</v>
      </c>
      <c r="E24" s="11" t="e">
        <f t="shared" si="7"/>
        <v>#REF!</v>
      </c>
      <c r="F24" s="11" t="e">
        <f>VLOOKUP(B24,#REF!,2,0)</f>
        <v>#REF!</v>
      </c>
      <c r="G24" s="11" t="e">
        <f>SUMPRODUCT((F24=#REF!)*(#REF!))+SUMPRODUCT((F24=#REF!)*(#REF!))+SUMPRODUCT((F24=#REF!)*(#REF!))+SUMPRODUCT((F24=#REF!)*(#REF!))</f>
        <v>#REF!</v>
      </c>
      <c r="H24" s="11" t="e">
        <f>SUMPRODUCT((F24=#REF!)*(#REF!))+SUMPRODUCT((F24=#REF!)*(#REF!))+SUMPRODUCT((F24=#REF!)*(#REF!))+SUMPRODUCT((F24=#REF!)*(#REF!))</f>
        <v>#REF!</v>
      </c>
      <c r="I24" s="11" t="e">
        <f>(SUMPRODUCT((F24=#REF!)*((#REF!)&gt;(#REF!)))+SUMPRODUCT((F24=#REF!)*((#REF!)&gt;(#REF!))))*3+SUMPRODUCT(((F24=#REF!)+(F24=#REF!))*((#REF!)=(#REF!))*NOT(ISBLANK(#REF!)))+(SUMPRODUCT((F24=#REF!)*((#REF!)&gt;(#REF!)))+SUMPRODUCT((F24=#REF!)*((#REF!)&gt;(#REF!))))*3+SUMPRODUCT(((F24=#REF!)+(F24=#REF!))*((#REF!)=(#REF!))*NOT(ISBLANK(#REF!)))</f>
        <v>#REF!</v>
      </c>
      <c r="J24" s="11" t="e">
        <f t="shared" si="8"/>
        <v>#REF!</v>
      </c>
      <c r="K24" s="11" t="e">
        <f t="shared" si="9"/>
        <v>#REF!</v>
      </c>
      <c r="L24" s="11" t="e">
        <f>SUMPRODUCT((#REF!=F24)*(#REF!&lt;&gt;""))+SUMPRODUCT((#REF!=F24)*(#REF!&lt;&gt;""))+SUMPRODUCT((#REF!=F24)*(#REF!&lt;&gt;""))+SUMPRODUCT((#REF!=F24)*(#REF!&lt;&gt;""))</f>
        <v>#REF!</v>
      </c>
      <c r="M24" s="11" t="e">
        <f>SUMPRODUCT((#REF!=F24)*(#REF!&gt;#REF!))+SUMPRODUCT((#REF!=F24)*(#REF!&lt;#REF!))+SUMPRODUCT((#REF!=F24)*(#REF!&gt;#REF!))+SUMPRODUCT((#REF!=F24)*(#REF!&lt;#REF!))</f>
        <v>#REF!</v>
      </c>
      <c r="N24" s="11" t="e">
        <f>SUMPRODUCT((#REF!=F24)*(#REF!=#REF!)*(#REF!&lt;&gt;"")*(#REF!&lt;&gt;""))+SUMPRODUCT((#REF!=F24)*(#REF!=#REF!)*(#REF!&lt;&gt;"")*(#REF!&lt;&gt;""))</f>
        <v>#REF!</v>
      </c>
      <c r="O24" s="11" t="e">
        <f>SUMPRODUCT((#REF!=F24)*(#REF!&lt;#REF!))+SUMPRODUCT((#REF!=F24)*(#REF!&gt;#REF!))+SUMPRODUCT((#REF!=F24)*(#REF!&lt;#REF!))+SUMPRODUCT((#REF!=F24)*(#REF!&gt;#REF!))</f>
        <v>#REF!</v>
      </c>
    </row>
    <row r="25" spans="2:15" s="2" customFormat="1" x14ac:dyDescent="0.2">
      <c r="B25" s="11">
        <v>10</v>
      </c>
      <c r="C25" s="11" t="e">
        <f t="shared" si="5"/>
        <v>#REF!</v>
      </c>
      <c r="D25" s="11" t="e">
        <f t="shared" si="6"/>
        <v>#REF!</v>
      </c>
      <c r="E25" s="11" t="e">
        <f t="shared" si="7"/>
        <v>#REF!</v>
      </c>
      <c r="F25" s="11" t="e">
        <f>VLOOKUP(B25,#REF!,2,0)</f>
        <v>#REF!</v>
      </c>
      <c r="G25" s="11" t="e">
        <f>SUMPRODUCT((F25=#REF!)*(#REF!))+SUMPRODUCT((F25=#REF!)*(#REF!))+SUMPRODUCT((F25=#REF!)*(#REF!))+SUMPRODUCT((F25=#REF!)*(#REF!))</f>
        <v>#REF!</v>
      </c>
      <c r="H25" s="11" t="e">
        <f>SUMPRODUCT((F25=#REF!)*(#REF!))+SUMPRODUCT((F25=#REF!)*(#REF!))+SUMPRODUCT((F25=#REF!)*(#REF!))+SUMPRODUCT((F25=#REF!)*(#REF!))</f>
        <v>#REF!</v>
      </c>
      <c r="I25" s="11" t="e">
        <f>(SUMPRODUCT((F25=#REF!)*((#REF!)&gt;(#REF!)))+SUMPRODUCT((F25=#REF!)*((#REF!)&gt;(#REF!))))*3+SUMPRODUCT(((F25=#REF!)+(F25=#REF!))*((#REF!)=(#REF!))*NOT(ISBLANK(#REF!)))+(SUMPRODUCT((F25=#REF!)*((#REF!)&gt;(#REF!)))+SUMPRODUCT((F25=#REF!)*((#REF!)&gt;(#REF!))))*3+SUMPRODUCT(((F25=#REF!)+(F25=#REF!))*((#REF!)=(#REF!))*NOT(ISBLANK(#REF!)))</f>
        <v>#REF!</v>
      </c>
      <c r="J25" s="11" t="e">
        <f t="shared" si="8"/>
        <v>#REF!</v>
      </c>
      <c r="K25" s="11" t="e">
        <f t="shared" si="9"/>
        <v>#REF!</v>
      </c>
      <c r="L25" s="11" t="e">
        <f>SUMPRODUCT((#REF!=F25)*(#REF!&lt;&gt;""))+SUMPRODUCT((#REF!=F25)*(#REF!&lt;&gt;""))+SUMPRODUCT((#REF!=F25)*(#REF!&lt;&gt;""))+SUMPRODUCT((#REF!=F25)*(#REF!&lt;&gt;""))</f>
        <v>#REF!</v>
      </c>
      <c r="M25" s="11" t="e">
        <f>SUMPRODUCT((#REF!=F25)*(#REF!&gt;#REF!))+SUMPRODUCT((#REF!=F25)*(#REF!&lt;#REF!))+SUMPRODUCT((#REF!=F25)*(#REF!&gt;#REF!))+SUMPRODUCT((#REF!=F25)*(#REF!&lt;#REF!))</f>
        <v>#REF!</v>
      </c>
      <c r="N25" s="11" t="e">
        <f>SUMPRODUCT((#REF!=F25)*(#REF!=#REF!)*(#REF!&lt;&gt;"")*(#REF!&lt;&gt;""))+SUMPRODUCT((#REF!=F25)*(#REF!=#REF!)*(#REF!&lt;&gt;"")*(#REF!&lt;&gt;""))</f>
        <v>#REF!</v>
      </c>
      <c r="O25" s="11" t="e">
        <f>SUMPRODUCT((#REF!=F25)*(#REF!&lt;#REF!))+SUMPRODUCT((#REF!=F25)*(#REF!&gt;#REF!))+SUMPRODUCT((#REF!=F25)*(#REF!&lt;#REF!))+SUMPRODUCT((#REF!=F25)*(#REF!&gt;#REF!))</f>
        <v>#REF!</v>
      </c>
    </row>
    <row r="26" spans="2:15" s="2" customFormat="1" x14ac:dyDescent="0.2">
      <c r="B26" s="11">
        <f>COUNT((B16:B25))*(COUNT(B16:B25)-1)</f>
        <v>90</v>
      </c>
      <c r="C26" s="11"/>
      <c r="D26" s="11"/>
      <c r="E26" s="11"/>
      <c r="F26" s="11"/>
      <c r="G26" s="11"/>
      <c r="H26" s="11"/>
      <c r="I26" s="11"/>
      <c r="J26" s="11"/>
      <c r="K26" s="11"/>
      <c r="L26" s="11" t="e">
        <f>SUM(L16:L25)</f>
        <v>#REF!</v>
      </c>
      <c r="M26" s="11"/>
      <c r="N26" s="11"/>
      <c r="O26" s="11"/>
    </row>
    <row r="27" spans="2:15" s="2" customFormat="1" x14ac:dyDescent="0.2"/>
    <row r="28" spans="2:15" s="2" customFormat="1" x14ac:dyDescent="0.2"/>
    <row r="29" spans="2:15" s="2" customFormat="1" x14ac:dyDescent="0.2">
      <c r="H29" s="2" t="s">
        <v>27</v>
      </c>
      <c r="I29" s="2" t="s">
        <v>27</v>
      </c>
      <c r="J29" s="2" t="s">
        <v>28</v>
      </c>
      <c r="K29" s="2" t="s">
        <v>28</v>
      </c>
    </row>
    <row r="30" spans="2:15" s="2" customFormat="1" x14ac:dyDescent="0.2">
      <c r="D30" s="2">
        <v>1</v>
      </c>
      <c r="E30" s="2" t="e">
        <f t="shared" ref="E30:E61" si="10">F30&amp;G30</f>
        <v>#REF!</v>
      </c>
      <c r="F30" s="2" t="e">
        <f>F4</f>
        <v>#REF!</v>
      </c>
      <c r="G30" s="2" t="e">
        <f t="shared" ref="G30:G38" si="11">F5</f>
        <v>#REF!</v>
      </c>
      <c r="H30" s="2" t="e">
        <f>IF(SUMPRODUCT((#REF!=F30)*(#REF!=G30)*(ISNUMBER(#REF!)))=1,SUMPRODUCT((#REF!=F30)*(#REF!=G30)*(#REF!))&amp;":"&amp;SUMPRODUCT((#REF!=F30)*(#REF!=G30)*(#REF!)),"")</f>
        <v>#REF!</v>
      </c>
      <c r="I30" s="2" t="e">
        <f>IF(SUMPRODUCT((#REF!=F30)*(#REF!=G30)*(ISNUMBER(#REF!)))=1,SUMPRODUCT((#REF!=F30)*(#REF!=G30)*(#REF!))&amp;":"&amp;SUMPRODUCT((#REF!=F30)*(#REF!=G30)*(#REF!)),"")</f>
        <v>#REF!</v>
      </c>
      <c r="J30" s="2" t="e">
        <f>IF(SUMPRODUCT((#REF!=F30)*(#REF!=G30)*(ISNUMBER(#REF!)))=1,SUMPRODUCT((#REF!=F30)*(#REF!=G30)*(#REF!))&amp;":"&amp;SUMPRODUCT((#REF!=F30)*(#REF!=G30)*(#REF!)),"")&amp;IF(SUMPRODUCT((#REF!=F30)*(#REF!=G30)*(ISNUMBER(#REF!)))=1,SUMPRODUCT((#REF!=F30)*(#REF!=G30)*(#REF!))&amp;":"&amp;SUMPRODUCT((#REF!=F30)*(#REF!=G30)*(#REF!)),"")</f>
        <v>#REF!</v>
      </c>
      <c r="K30" s="2" t="e">
        <f>IF(SUMPRODUCT((#REF!=F30)*(#REF!=G30)*(ISNUMBER(#REF!)))=1,SUMPRODUCT((#REF!=F30)*(#REF!=G30)*(#REF!))&amp;":"&amp;SUMPRODUCT((#REF!=F30)*(#REF!=G30)*(#REF!)),"")&amp;IF(SUMPRODUCT((#REF!=F30)*(#REF!=G30)*(ISNUMBER(#REF!)))=1,SUMPRODUCT((#REF!=F30)*(#REF!=G30)*(#REF!))&amp;":"&amp;SUMPRODUCT((#REF!=F30)*(#REF!=G30)*(#REF!)),"")</f>
        <v>#REF!</v>
      </c>
    </row>
    <row r="31" spans="2:15" s="2" customFormat="1" x14ac:dyDescent="0.2">
      <c r="D31" s="2">
        <v>2</v>
      </c>
      <c r="E31" s="2" t="e">
        <f t="shared" si="10"/>
        <v>#REF!</v>
      </c>
      <c r="F31" s="2" t="e">
        <f>F4</f>
        <v>#REF!</v>
      </c>
      <c r="G31" s="2" t="e">
        <f t="shared" si="11"/>
        <v>#REF!</v>
      </c>
      <c r="H31" s="2" t="e">
        <f>IF(SUMPRODUCT((#REF!=F31)*(#REF!=G31)*(ISNUMBER(#REF!)))=1,SUMPRODUCT((#REF!=F31)*(#REF!=G31)*(#REF!))&amp;":"&amp;SUMPRODUCT((#REF!=F31)*(#REF!=G31)*(#REF!)),"")</f>
        <v>#REF!</v>
      </c>
      <c r="I31" s="2" t="e">
        <f>IF(SUMPRODUCT((#REF!=F31)*(#REF!=G31)*(ISNUMBER(#REF!)))=1,SUMPRODUCT((#REF!=F31)*(#REF!=G31)*(#REF!))&amp;":"&amp;SUMPRODUCT((#REF!=F31)*(#REF!=G31)*(#REF!)),"")</f>
        <v>#REF!</v>
      </c>
      <c r="J31" s="2" t="e">
        <f>IF(SUMPRODUCT((#REF!=F31)*(#REF!=G31)*(ISNUMBER(#REF!)))=1,SUMPRODUCT((#REF!=F31)*(#REF!=G31)*(#REF!))&amp;":"&amp;SUMPRODUCT((#REF!=F31)*(#REF!=G31)*(#REF!)),"")&amp;IF(SUMPRODUCT((#REF!=F31)*(#REF!=G31)*(ISNUMBER(#REF!)))=1,SUMPRODUCT((#REF!=F31)*(#REF!=G31)*(#REF!))&amp;":"&amp;SUMPRODUCT((#REF!=F31)*(#REF!=G31)*(#REF!)),"")</f>
        <v>#REF!</v>
      </c>
      <c r="K31" s="2" t="e">
        <f>IF(SUMPRODUCT((#REF!=F31)*(#REF!=G31)*(ISNUMBER(#REF!)))=1,SUMPRODUCT((#REF!=F31)*(#REF!=G31)*(#REF!))&amp;":"&amp;SUMPRODUCT((#REF!=F31)*(#REF!=G31)*(#REF!)),"")&amp;IF(SUMPRODUCT((#REF!=F31)*(#REF!=G31)*(ISNUMBER(#REF!)))=1,SUMPRODUCT((#REF!=F31)*(#REF!=G31)*(#REF!))&amp;":"&amp;SUMPRODUCT((#REF!=F31)*(#REF!=G31)*(#REF!)),"")</f>
        <v>#REF!</v>
      </c>
    </row>
    <row r="32" spans="2:15" s="2" customFormat="1" x14ac:dyDescent="0.2">
      <c r="D32" s="2">
        <v>3</v>
      </c>
      <c r="E32" s="2" t="e">
        <f t="shared" si="10"/>
        <v>#REF!</v>
      </c>
      <c r="F32" s="2" t="e">
        <f>F4</f>
        <v>#REF!</v>
      </c>
      <c r="G32" s="2" t="e">
        <f t="shared" si="11"/>
        <v>#REF!</v>
      </c>
      <c r="H32" s="2" t="e">
        <f>IF(SUMPRODUCT((#REF!=F32)*(#REF!=G32)*(ISNUMBER(#REF!)))=1,SUMPRODUCT((#REF!=F32)*(#REF!=G32)*(#REF!))&amp;":"&amp;SUMPRODUCT((#REF!=F32)*(#REF!=G32)*(#REF!)),"")</f>
        <v>#REF!</v>
      </c>
      <c r="I32" s="2" t="e">
        <f>IF(SUMPRODUCT((#REF!=F32)*(#REF!=G32)*(ISNUMBER(#REF!)))=1,SUMPRODUCT((#REF!=F32)*(#REF!=G32)*(#REF!))&amp;":"&amp;SUMPRODUCT((#REF!=F32)*(#REF!=G32)*(#REF!)),"")</f>
        <v>#REF!</v>
      </c>
      <c r="J32" s="2" t="e">
        <f>IF(SUMPRODUCT((#REF!=F32)*(#REF!=G32)*(ISNUMBER(#REF!)))=1,SUMPRODUCT((#REF!=F32)*(#REF!=G32)*(#REF!))&amp;":"&amp;SUMPRODUCT((#REF!=F32)*(#REF!=G32)*(#REF!)),"")&amp;IF(SUMPRODUCT((#REF!=F32)*(#REF!=G32)*(ISNUMBER(#REF!)))=1,SUMPRODUCT((#REF!=F32)*(#REF!=G32)*(#REF!))&amp;":"&amp;SUMPRODUCT((#REF!=F32)*(#REF!=G32)*(#REF!)),"")</f>
        <v>#REF!</v>
      </c>
      <c r="K32" s="2" t="e">
        <f>IF(SUMPRODUCT((#REF!=F32)*(#REF!=G32)*(ISNUMBER(#REF!)))=1,SUMPRODUCT((#REF!=F32)*(#REF!=G32)*(#REF!))&amp;":"&amp;SUMPRODUCT((#REF!=F32)*(#REF!=G32)*(#REF!)),"")&amp;IF(SUMPRODUCT((#REF!=F32)*(#REF!=G32)*(ISNUMBER(#REF!)))=1,SUMPRODUCT((#REF!=F32)*(#REF!=G32)*(#REF!))&amp;":"&amp;SUMPRODUCT((#REF!=F32)*(#REF!=G32)*(#REF!)),"")</f>
        <v>#REF!</v>
      </c>
    </row>
    <row r="33" spans="4:11" s="2" customFormat="1" x14ac:dyDescent="0.2">
      <c r="D33" s="2">
        <v>4</v>
      </c>
      <c r="E33" s="2" t="e">
        <f t="shared" si="10"/>
        <v>#REF!</v>
      </c>
      <c r="F33" s="2" t="e">
        <f>F4</f>
        <v>#REF!</v>
      </c>
      <c r="G33" s="2" t="e">
        <f t="shared" si="11"/>
        <v>#REF!</v>
      </c>
      <c r="H33" s="2" t="e">
        <f>IF(SUMPRODUCT((#REF!=F33)*(#REF!=G33)*(ISNUMBER(#REF!)))=1,SUMPRODUCT((#REF!=F33)*(#REF!=G33)*(#REF!))&amp;":"&amp;SUMPRODUCT((#REF!=F33)*(#REF!=G33)*(#REF!)),"")</f>
        <v>#REF!</v>
      </c>
      <c r="I33" s="2" t="e">
        <f>IF(SUMPRODUCT((#REF!=F33)*(#REF!=G33)*(ISNUMBER(#REF!)))=1,SUMPRODUCT((#REF!=F33)*(#REF!=G33)*(#REF!))&amp;":"&amp;SUMPRODUCT((#REF!=F33)*(#REF!=G33)*(#REF!)),"")</f>
        <v>#REF!</v>
      </c>
      <c r="J33" s="2" t="e">
        <f>IF(SUMPRODUCT((#REF!=F33)*(#REF!=G33)*(ISNUMBER(#REF!)))=1,SUMPRODUCT((#REF!=F33)*(#REF!=G33)*(#REF!))&amp;":"&amp;SUMPRODUCT((#REF!=F33)*(#REF!=G33)*(#REF!)),"")&amp;IF(SUMPRODUCT((#REF!=F33)*(#REF!=G33)*(ISNUMBER(#REF!)))=1,SUMPRODUCT((#REF!=F33)*(#REF!=G33)*(#REF!))&amp;":"&amp;SUMPRODUCT((#REF!=F33)*(#REF!=G33)*(#REF!)),"")</f>
        <v>#REF!</v>
      </c>
      <c r="K33" s="2" t="e">
        <f>IF(SUMPRODUCT((#REF!=F33)*(#REF!=G33)*(ISNUMBER(#REF!)))=1,SUMPRODUCT((#REF!=F33)*(#REF!=G33)*(#REF!))&amp;":"&amp;SUMPRODUCT((#REF!=F33)*(#REF!=G33)*(#REF!)),"")&amp;IF(SUMPRODUCT((#REF!=F33)*(#REF!=G33)*(ISNUMBER(#REF!)))=1,SUMPRODUCT((#REF!=F33)*(#REF!=G33)*(#REF!))&amp;":"&amp;SUMPRODUCT((#REF!=F33)*(#REF!=G33)*(#REF!)),"")</f>
        <v>#REF!</v>
      </c>
    </row>
    <row r="34" spans="4:11" s="2" customFormat="1" x14ac:dyDescent="0.2">
      <c r="D34" s="2">
        <v>5</v>
      </c>
      <c r="E34" s="2" t="e">
        <f t="shared" si="10"/>
        <v>#REF!</v>
      </c>
      <c r="F34" s="2" t="e">
        <f>F4</f>
        <v>#REF!</v>
      </c>
      <c r="G34" s="2" t="e">
        <f t="shared" si="11"/>
        <v>#REF!</v>
      </c>
      <c r="H34" s="2" t="e">
        <f>IF(SUMPRODUCT((#REF!=F34)*(#REF!=G34)*(ISNUMBER(#REF!)))=1,SUMPRODUCT((#REF!=F34)*(#REF!=G34)*(#REF!))&amp;":"&amp;SUMPRODUCT((#REF!=F34)*(#REF!=G34)*(#REF!)),"")</f>
        <v>#REF!</v>
      </c>
      <c r="I34" s="2" t="e">
        <f>IF(SUMPRODUCT((#REF!=F34)*(#REF!=G34)*(ISNUMBER(#REF!)))=1,SUMPRODUCT((#REF!=F34)*(#REF!=G34)*(#REF!))&amp;":"&amp;SUMPRODUCT((#REF!=F34)*(#REF!=G34)*(#REF!)),"")</f>
        <v>#REF!</v>
      </c>
      <c r="J34" s="2" t="e">
        <f>IF(SUMPRODUCT((#REF!=F34)*(#REF!=G34)*(ISNUMBER(#REF!)))=1,SUMPRODUCT((#REF!=F34)*(#REF!=G34)*(#REF!))&amp;":"&amp;SUMPRODUCT((#REF!=F34)*(#REF!=G34)*(#REF!)),"")&amp;IF(SUMPRODUCT((#REF!=F34)*(#REF!=G34)*(ISNUMBER(#REF!)))=1,SUMPRODUCT((#REF!=F34)*(#REF!=G34)*(#REF!))&amp;":"&amp;SUMPRODUCT((#REF!=F34)*(#REF!=G34)*(#REF!)),"")</f>
        <v>#REF!</v>
      </c>
      <c r="K34" s="2" t="e">
        <f>IF(SUMPRODUCT((#REF!=F34)*(#REF!=G34)*(ISNUMBER(#REF!)))=1,SUMPRODUCT((#REF!=F34)*(#REF!=G34)*(#REF!))&amp;":"&amp;SUMPRODUCT((#REF!=F34)*(#REF!=G34)*(#REF!)),"")&amp;IF(SUMPRODUCT((#REF!=F34)*(#REF!=G34)*(ISNUMBER(#REF!)))=1,SUMPRODUCT((#REF!=F34)*(#REF!=G34)*(#REF!))&amp;":"&amp;SUMPRODUCT((#REF!=F34)*(#REF!=G34)*(#REF!)),"")</f>
        <v>#REF!</v>
      </c>
    </row>
    <row r="35" spans="4:11" s="2" customFormat="1" x14ac:dyDescent="0.2">
      <c r="D35" s="2">
        <v>6</v>
      </c>
      <c r="E35" s="2" t="e">
        <f t="shared" si="10"/>
        <v>#REF!</v>
      </c>
      <c r="F35" s="2" t="e">
        <f>F4</f>
        <v>#REF!</v>
      </c>
      <c r="G35" s="2" t="e">
        <f t="shared" si="11"/>
        <v>#REF!</v>
      </c>
      <c r="H35" s="2" t="e">
        <f>IF(SUMPRODUCT((#REF!=F35)*(#REF!=G35)*(ISNUMBER(#REF!)))=1,SUMPRODUCT((#REF!=F35)*(#REF!=G35)*(#REF!))&amp;":"&amp;SUMPRODUCT((#REF!=F35)*(#REF!=G35)*(#REF!)),"")</f>
        <v>#REF!</v>
      </c>
      <c r="I35" s="2" t="e">
        <f>IF(SUMPRODUCT((#REF!=F35)*(#REF!=G35)*(ISNUMBER(#REF!)))=1,SUMPRODUCT((#REF!=F35)*(#REF!=G35)*(#REF!))&amp;":"&amp;SUMPRODUCT((#REF!=F35)*(#REF!=G35)*(#REF!)),"")</f>
        <v>#REF!</v>
      </c>
      <c r="J35" s="2" t="e">
        <f>IF(SUMPRODUCT((#REF!=F35)*(#REF!=G35)*(ISNUMBER(#REF!)))=1,SUMPRODUCT((#REF!=F35)*(#REF!=G35)*(#REF!))&amp;":"&amp;SUMPRODUCT((#REF!=F35)*(#REF!=G35)*(#REF!)),"")&amp;IF(SUMPRODUCT((#REF!=F35)*(#REF!=G35)*(ISNUMBER(#REF!)))=1,SUMPRODUCT((#REF!=F35)*(#REF!=G35)*(#REF!))&amp;":"&amp;SUMPRODUCT((#REF!=F35)*(#REF!=G35)*(#REF!)),"")</f>
        <v>#REF!</v>
      </c>
      <c r="K35" s="2" t="e">
        <f>IF(SUMPRODUCT((#REF!=F35)*(#REF!=G35)*(ISNUMBER(#REF!)))=1,SUMPRODUCT((#REF!=F35)*(#REF!=G35)*(#REF!))&amp;":"&amp;SUMPRODUCT((#REF!=F35)*(#REF!=G35)*(#REF!)),"")&amp;IF(SUMPRODUCT((#REF!=F35)*(#REF!=G35)*(ISNUMBER(#REF!)))=1,SUMPRODUCT((#REF!=F35)*(#REF!=G35)*(#REF!))&amp;":"&amp;SUMPRODUCT((#REF!=F35)*(#REF!=G35)*(#REF!)),"")</f>
        <v>#REF!</v>
      </c>
    </row>
    <row r="36" spans="4:11" s="2" customFormat="1" x14ac:dyDescent="0.2">
      <c r="D36" s="2">
        <v>7</v>
      </c>
      <c r="E36" s="2" t="e">
        <f t="shared" si="10"/>
        <v>#REF!</v>
      </c>
      <c r="F36" s="2" t="e">
        <f>F4</f>
        <v>#REF!</v>
      </c>
      <c r="G36" s="2" t="e">
        <f t="shared" si="11"/>
        <v>#REF!</v>
      </c>
      <c r="H36" s="2" t="e">
        <f>IF(SUMPRODUCT((#REF!=F36)*(#REF!=G36)*(ISNUMBER(#REF!)))=1,SUMPRODUCT((#REF!=F36)*(#REF!=G36)*(#REF!))&amp;":"&amp;SUMPRODUCT((#REF!=F36)*(#REF!=G36)*(#REF!)),"")</f>
        <v>#REF!</v>
      </c>
      <c r="I36" s="2" t="e">
        <f>IF(SUMPRODUCT((#REF!=F36)*(#REF!=G36)*(ISNUMBER(#REF!)))=1,SUMPRODUCT((#REF!=F36)*(#REF!=G36)*(#REF!))&amp;":"&amp;SUMPRODUCT((#REF!=F36)*(#REF!=G36)*(#REF!)),"")</f>
        <v>#REF!</v>
      </c>
      <c r="J36" s="2" t="e">
        <f>IF(SUMPRODUCT((#REF!=F36)*(#REF!=G36)*(ISNUMBER(#REF!)))=1,SUMPRODUCT((#REF!=F36)*(#REF!=G36)*(#REF!))&amp;":"&amp;SUMPRODUCT((#REF!=F36)*(#REF!=G36)*(#REF!)),"")&amp;IF(SUMPRODUCT((#REF!=F36)*(#REF!=G36)*(ISNUMBER(#REF!)))=1,SUMPRODUCT((#REF!=F36)*(#REF!=G36)*(#REF!))&amp;":"&amp;SUMPRODUCT((#REF!=F36)*(#REF!=G36)*(#REF!)),"")</f>
        <v>#REF!</v>
      </c>
      <c r="K36" s="2" t="e">
        <f>IF(SUMPRODUCT((#REF!=F36)*(#REF!=G36)*(ISNUMBER(#REF!)))=1,SUMPRODUCT((#REF!=F36)*(#REF!=G36)*(#REF!))&amp;":"&amp;SUMPRODUCT((#REF!=F36)*(#REF!=G36)*(#REF!)),"")&amp;IF(SUMPRODUCT((#REF!=F36)*(#REF!=G36)*(ISNUMBER(#REF!)))=1,SUMPRODUCT((#REF!=F36)*(#REF!=G36)*(#REF!))&amp;":"&amp;SUMPRODUCT((#REF!=F36)*(#REF!=G36)*(#REF!)),"")</f>
        <v>#REF!</v>
      </c>
    </row>
    <row r="37" spans="4:11" s="2" customFormat="1" x14ac:dyDescent="0.2">
      <c r="D37" s="2">
        <v>8</v>
      </c>
      <c r="E37" s="2" t="e">
        <f t="shared" si="10"/>
        <v>#REF!</v>
      </c>
      <c r="F37" s="2" t="e">
        <f>F4</f>
        <v>#REF!</v>
      </c>
      <c r="G37" s="2" t="e">
        <f t="shared" si="11"/>
        <v>#REF!</v>
      </c>
      <c r="H37" s="2" t="e">
        <f>IF(SUMPRODUCT((#REF!=F37)*(#REF!=G37)*(ISNUMBER(#REF!)))=1,SUMPRODUCT((#REF!=F37)*(#REF!=G37)*(#REF!))&amp;":"&amp;SUMPRODUCT((#REF!=F37)*(#REF!=G37)*(#REF!)),"")</f>
        <v>#REF!</v>
      </c>
      <c r="I37" s="2" t="e">
        <f>IF(SUMPRODUCT((#REF!=F37)*(#REF!=G37)*(ISNUMBER(#REF!)))=1,SUMPRODUCT((#REF!=F37)*(#REF!=G37)*(#REF!))&amp;":"&amp;SUMPRODUCT((#REF!=F37)*(#REF!=G37)*(#REF!)),"")</f>
        <v>#REF!</v>
      </c>
      <c r="J37" s="2" t="e">
        <f>IF(SUMPRODUCT((#REF!=F37)*(#REF!=G37)*(ISNUMBER(#REF!)))=1,SUMPRODUCT((#REF!=F37)*(#REF!=G37)*(#REF!))&amp;":"&amp;SUMPRODUCT((#REF!=F37)*(#REF!=G37)*(#REF!)),"")&amp;IF(SUMPRODUCT((#REF!=F37)*(#REF!=G37)*(ISNUMBER(#REF!)))=1,SUMPRODUCT((#REF!=F37)*(#REF!=G37)*(#REF!))&amp;":"&amp;SUMPRODUCT((#REF!=F37)*(#REF!=G37)*(#REF!)),"")</f>
        <v>#REF!</v>
      </c>
      <c r="K37" s="2" t="e">
        <f>IF(SUMPRODUCT((#REF!=F37)*(#REF!=G37)*(ISNUMBER(#REF!)))=1,SUMPRODUCT((#REF!=F37)*(#REF!=G37)*(#REF!))&amp;":"&amp;SUMPRODUCT((#REF!=F37)*(#REF!=G37)*(#REF!)),"")&amp;IF(SUMPRODUCT((#REF!=F37)*(#REF!=G37)*(ISNUMBER(#REF!)))=1,SUMPRODUCT((#REF!=F37)*(#REF!=G37)*(#REF!))&amp;":"&amp;SUMPRODUCT((#REF!=F37)*(#REF!=G37)*(#REF!)),"")</f>
        <v>#REF!</v>
      </c>
    </row>
    <row r="38" spans="4:11" s="2" customFormat="1" x14ac:dyDescent="0.2">
      <c r="D38" s="2">
        <v>9</v>
      </c>
      <c r="E38" s="2" t="e">
        <f t="shared" si="10"/>
        <v>#REF!</v>
      </c>
      <c r="F38" s="2" t="e">
        <f>F4</f>
        <v>#REF!</v>
      </c>
      <c r="G38" s="2" t="e">
        <f t="shared" si="11"/>
        <v>#REF!</v>
      </c>
      <c r="H38" s="2" t="e">
        <f>IF(SUMPRODUCT((#REF!=F38)*(#REF!=G38)*(ISNUMBER(#REF!)))=1,SUMPRODUCT((#REF!=F38)*(#REF!=G38)*(#REF!))&amp;":"&amp;SUMPRODUCT((#REF!=F38)*(#REF!=G38)*(#REF!)),"")</f>
        <v>#REF!</v>
      </c>
      <c r="I38" s="2" t="e">
        <f>IF(SUMPRODUCT((#REF!=F38)*(#REF!=G38)*(ISNUMBER(#REF!)))=1,SUMPRODUCT((#REF!=F38)*(#REF!=G38)*(#REF!))&amp;":"&amp;SUMPRODUCT((#REF!=F38)*(#REF!=G38)*(#REF!)),"")</f>
        <v>#REF!</v>
      </c>
      <c r="J38" s="2" t="e">
        <f>IF(SUMPRODUCT((#REF!=F38)*(#REF!=G38)*(ISNUMBER(#REF!)))=1,SUMPRODUCT((#REF!=F38)*(#REF!=G38)*(#REF!))&amp;":"&amp;SUMPRODUCT((#REF!=F38)*(#REF!=G38)*(#REF!)),"")&amp;IF(SUMPRODUCT((#REF!=F38)*(#REF!=G38)*(ISNUMBER(#REF!)))=1,SUMPRODUCT((#REF!=F38)*(#REF!=G38)*(#REF!))&amp;":"&amp;SUMPRODUCT((#REF!=F38)*(#REF!=G38)*(#REF!)),"")</f>
        <v>#REF!</v>
      </c>
      <c r="K38" s="2" t="e">
        <f>IF(SUMPRODUCT((#REF!=F38)*(#REF!=G38)*(ISNUMBER(#REF!)))=1,SUMPRODUCT((#REF!=F38)*(#REF!=G38)*(#REF!))&amp;":"&amp;SUMPRODUCT((#REF!=F38)*(#REF!=G38)*(#REF!)),"")&amp;IF(SUMPRODUCT((#REF!=F38)*(#REF!=G38)*(ISNUMBER(#REF!)))=1,SUMPRODUCT((#REF!=F38)*(#REF!=G38)*(#REF!))&amp;":"&amp;SUMPRODUCT((#REF!=F38)*(#REF!=G38)*(#REF!)),"")</f>
        <v>#REF!</v>
      </c>
    </row>
    <row r="39" spans="4:11" s="2" customFormat="1" x14ac:dyDescent="0.2">
      <c r="D39" s="2">
        <v>10</v>
      </c>
      <c r="E39" s="2" t="e">
        <f t="shared" si="10"/>
        <v>#REF!</v>
      </c>
      <c r="F39" s="2" t="e">
        <f>F5</f>
        <v>#REF!</v>
      </c>
      <c r="G39" s="2" t="e">
        <f t="shared" ref="G39:G46" si="12">F6</f>
        <v>#REF!</v>
      </c>
      <c r="H39" s="2" t="e">
        <f>IF(SUMPRODUCT((#REF!=F39)*(#REF!=G39)*(ISNUMBER(#REF!)))=1,SUMPRODUCT((#REF!=F39)*(#REF!=G39)*(#REF!))&amp;":"&amp;SUMPRODUCT((#REF!=F39)*(#REF!=G39)*(#REF!)),"")</f>
        <v>#REF!</v>
      </c>
      <c r="I39" s="2" t="e">
        <f>IF(SUMPRODUCT((#REF!=F39)*(#REF!=G39)*(ISNUMBER(#REF!)))=1,SUMPRODUCT((#REF!=F39)*(#REF!=G39)*(#REF!))&amp;":"&amp;SUMPRODUCT((#REF!=F39)*(#REF!=G39)*(#REF!)),"")</f>
        <v>#REF!</v>
      </c>
      <c r="J39" s="2" t="e">
        <f>IF(SUMPRODUCT((#REF!=F39)*(#REF!=G39)*(ISNUMBER(#REF!)))=1,SUMPRODUCT((#REF!=F39)*(#REF!=G39)*(#REF!))&amp;":"&amp;SUMPRODUCT((#REF!=F39)*(#REF!=G39)*(#REF!)),"")&amp;IF(SUMPRODUCT((#REF!=F39)*(#REF!=G39)*(ISNUMBER(#REF!)))=1,SUMPRODUCT((#REF!=F39)*(#REF!=G39)*(#REF!))&amp;":"&amp;SUMPRODUCT((#REF!=F39)*(#REF!=G39)*(#REF!)),"")</f>
        <v>#REF!</v>
      </c>
      <c r="K39" s="2" t="e">
        <f>IF(SUMPRODUCT((#REF!=F39)*(#REF!=G39)*(ISNUMBER(#REF!)))=1,SUMPRODUCT((#REF!=F39)*(#REF!=G39)*(#REF!))&amp;":"&amp;SUMPRODUCT((#REF!=F39)*(#REF!=G39)*(#REF!)),"")&amp;IF(SUMPRODUCT((#REF!=F39)*(#REF!=G39)*(ISNUMBER(#REF!)))=1,SUMPRODUCT((#REF!=F39)*(#REF!=G39)*(#REF!))&amp;":"&amp;SUMPRODUCT((#REF!=F39)*(#REF!=G39)*(#REF!)),"")</f>
        <v>#REF!</v>
      </c>
    </row>
    <row r="40" spans="4:11" s="2" customFormat="1" x14ac:dyDescent="0.2">
      <c r="D40" s="2">
        <v>11</v>
      </c>
      <c r="E40" s="2" t="e">
        <f t="shared" si="10"/>
        <v>#REF!</v>
      </c>
      <c r="F40" s="2" t="e">
        <f>F5</f>
        <v>#REF!</v>
      </c>
      <c r="G40" s="2" t="e">
        <f t="shared" si="12"/>
        <v>#REF!</v>
      </c>
      <c r="H40" s="2" t="e">
        <f>IF(SUMPRODUCT((#REF!=F40)*(#REF!=G40)*(ISNUMBER(#REF!)))=1,SUMPRODUCT((#REF!=F40)*(#REF!=G40)*(#REF!))&amp;":"&amp;SUMPRODUCT((#REF!=F40)*(#REF!=G40)*(#REF!)),"")</f>
        <v>#REF!</v>
      </c>
      <c r="I40" s="2" t="e">
        <f>IF(SUMPRODUCT((#REF!=F40)*(#REF!=G40)*(ISNUMBER(#REF!)))=1,SUMPRODUCT((#REF!=F40)*(#REF!=G40)*(#REF!))&amp;":"&amp;SUMPRODUCT((#REF!=F40)*(#REF!=G40)*(#REF!)),"")</f>
        <v>#REF!</v>
      </c>
      <c r="J40" s="2" t="e">
        <f>IF(SUMPRODUCT((#REF!=F40)*(#REF!=G40)*(ISNUMBER(#REF!)))=1,SUMPRODUCT((#REF!=F40)*(#REF!=G40)*(#REF!))&amp;":"&amp;SUMPRODUCT((#REF!=F40)*(#REF!=G40)*(#REF!)),"")&amp;IF(SUMPRODUCT((#REF!=F40)*(#REF!=G40)*(ISNUMBER(#REF!)))=1,SUMPRODUCT((#REF!=F40)*(#REF!=G40)*(#REF!))&amp;":"&amp;SUMPRODUCT((#REF!=F40)*(#REF!=G40)*(#REF!)),"")</f>
        <v>#REF!</v>
      </c>
      <c r="K40" s="2" t="e">
        <f>IF(SUMPRODUCT((#REF!=F40)*(#REF!=G40)*(ISNUMBER(#REF!)))=1,SUMPRODUCT((#REF!=F40)*(#REF!=G40)*(#REF!))&amp;":"&amp;SUMPRODUCT((#REF!=F40)*(#REF!=G40)*(#REF!)),"")&amp;IF(SUMPRODUCT((#REF!=F40)*(#REF!=G40)*(ISNUMBER(#REF!)))=1,SUMPRODUCT((#REF!=F40)*(#REF!=G40)*(#REF!))&amp;":"&amp;SUMPRODUCT((#REF!=F40)*(#REF!=G40)*(#REF!)),"")</f>
        <v>#REF!</v>
      </c>
    </row>
    <row r="41" spans="4:11" s="2" customFormat="1" x14ac:dyDescent="0.2">
      <c r="D41" s="2">
        <v>12</v>
      </c>
      <c r="E41" s="2" t="e">
        <f t="shared" si="10"/>
        <v>#REF!</v>
      </c>
      <c r="F41" s="2" t="e">
        <f>F5</f>
        <v>#REF!</v>
      </c>
      <c r="G41" s="2" t="e">
        <f t="shared" si="12"/>
        <v>#REF!</v>
      </c>
      <c r="H41" s="2" t="e">
        <f>IF(SUMPRODUCT((#REF!=F41)*(#REF!=G41)*(ISNUMBER(#REF!)))=1,SUMPRODUCT((#REF!=F41)*(#REF!=G41)*(#REF!))&amp;":"&amp;SUMPRODUCT((#REF!=F41)*(#REF!=G41)*(#REF!)),"")</f>
        <v>#REF!</v>
      </c>
      <c r="I41" s="2" t="e">
        <f>IF(SUMPRODUCT((#REF!=F41)*(#REF!=G41)*(ISNUMBER(#REF!)))=1,SUMPRODUCT((#REF!=F41)*(#REF!=G41)*(#REF!))&amp;":"&amp;SUMPRODUCT((#REF!=F41)*(#REF!=G41)*(#REF!)),"")</f>
        <v>#REF!</v>
      </c>
      <c r="J41" s="2" t="e">
        <f>IF(SUMPRODUCT((#REF!=F41)*(#REF!=G41)*(ISNUMBER(#REF!)))=1,SUMPRODUCT((#REF!=F41)*(#REF!=G41)*(#REF!))&amp;":"&amp;SUMPRODUCT((#REF!=F41)*(#REF!=G41)*(#REF!)),"")&amp;IF(SUMPRODUCT((#REF!=F41)*(#REF!=G41)*(ISNUMBER(#REF!)))=1,SUMPRODUCT((#REF!=F41)*(#REF!=G41)*(#REF!))&amp;":"&amp;SUMPRODUCT((#REF!=F41)*(#REF!=G41)*(#REF!)),"")</f>
        <v>#REF!</v>
      </c>
      <c r="K41" s="2" t="e">
        <f>IF(SUMPRODUCT((#REF!=F41)*(#REF!=G41)*(ISNUMBER(#REF!)))=1,SUMPRODUCT((#REF!=F41)*(#REF!=G41)*(#REF!))&amp;":"&amp;SUMPRODUCT((#REF!=F41)*(#REF!=G41)*(#REF!)),"")&amp;IF(SUMPRODUCT((#REF!=F41)*(#REF!=G41)*(ISNUMBER(#REF!)))=1,SUMPRODUCT((#REF!=F41)*(#REF!=G41)*(#REF!))&amp;":"&amp;SUMPRODUCT((#REF!=F41)*(#REF!=G41)*(#REF!)),"")</f>
        <v>#REF!</v>
      </c>
    </row>
    <row r="42" spans="4:11" s="2" customFormat="1" x14ac:dyDescent="0.2">
      <c r="D42" s="2">
        <v>13</v>
      </c>
      <c r="E42" s="2" t="e">
        <f t="shared" si="10"/>
        <v>#REF!</v>
      </c>
      <c r="F42" s="2" t="e">
        <f>F5</f>
        <v>#REF!</v>
      </c>
      <c r="G42" s="2" t="e">
        <f t="shared" si="12"/>
        <v>#REF!</v>
      </c>
      <c r="H42" s="2" t="e">
        <f>IF(SUMPRODUCT((#REF!=F42)*(#REF!=G42)*(ISNUMBER(#REF!)))=1,SUMPRODUCT((#REF!=F42)*(#REF!=G42)*(#REF!))&amp;":"&amp;SUMPRODUCT((#REF!=F42)*(#REF!=G42)*(#REF!)),"")</f>
        <v>#REF!</v>
      </c>
      <c r="I42" s="2" t="e">
        <f>IF(SUMPRODUCT((#REF!=F42)*(#REF!=G42)*(ISNUMBER(#REF!)))=1,SUMPRODUCT((#REF!=F42)*(#REF!=G42)*(#REF!))&amp;":"&amp;SUMPRODUCT((#REF!=F42)*(#REF!=G42)*(#REF!)),"")</f>
        <v>#REF!</v>
      </c>
      <c r="J42" s="2" t="e">
        <f>IF(SUMPRODUCT((#REF!=F42)*(#REF!=G42)*(ISNUMBER(#REF!)))=1,SUMPRODUCT((#REF!=F42)*(#REF!=G42)*(#REF!))&amp;":"&amp;SUMPRODUCT((#REF!=F42)*(#REF!=G42)*(#REF!)),"")&amp;IF(SUMPRODUCT((#REF!=F42)*(#REF!=G42)*(ISNUMBER(#REF!)))=1,SUMPRODUCT((#REF!=F42)*(#REF!=G42)*(#REF!))&amp;":"&amp;SUMPRODUCT((#REF!=F42)*(#REF!=G42)*(#REF!)),"")</f>
        <v>#REF!</v>
      </c>
      <c r="K42" s="2" t="e">
        <f>IF(SUMPRODUCT((#REF!=F42)*(#REF!=G42)*(ISNUMBER(#REF!)))=1,SUMPRODUCT((#REF!=F42)*(#REF!=G42)*(#REF!))&amp;":"&amp;SUMPRODUCT((#REF!=F42)*(#REF!=G42)*(#REF!)),"")&amp;IF(SUMPRODUCT((#REF!=F42)*(#REF!=G42)*(ISNUMBER(#REF!)))=1,SUMPRODUCT((#REF!=F42)*(#REF!=G42)*(#REF!))&amp;":"&amp;SUMPRODUCT((#REF!=F42)*(#REF!=G42)*(#REF!)),"")</f>
        <v>#REF!</v>
      </c>
    </row>
    <row r="43" spans="4:11" s="2" customFormat="1" x14ac:dyDescent="0.2">
      <c r="D43" s="2">
        <v>14</v>
      </c>
      <c r="E43" s="2" t="e">
        <f t="shared" si="10"/>
        <v>#REF!</v>
      </c>
      <c r="F43" s="2" t="e">
        <f>F5</f>
        <v>#REF!</v>
      </c>
      <c r="G43" s="2" t="e">
        <f t="shared" si="12"/>
        <v>#REF!</v>
      </c>
      <c r="H43" s="2" t="e">
        <f>IF(SUMPRODUCT((#REF!=F43)*(#REF!=G43)*(ISNUMBER(#REF!)))=1,SUMPRODUCT((#REF!=F43)*(#REF!=G43)*(#REF!))&amp;":"&amp;SUMPRODUCT((#REF!=F43)*(#REF!=G43)*(#REF!)),"")</f>
        <v>#REF!</v>
      </c>
      <c r="I43" s="2" t="e">
        <f>IF(SUMPRODUCT((#REF!=F43)*(#REF!=G43)*(ISNUMBER(#REF!)))=1,SUMPRODUCT((#REF!=F43)*(#REF!=G43)*(#REF!))&amp;":"&amp;SUMPRODUCT((#REF!=F43)*(#REF!=G43)*(#REF!)),"")</f>
        <v>#REF!</v>
      </c>
      <c r="J43" s="2" t="e">
        <f>IF(SUMPRODUCT((#REF!=F43)*(#REF!=G43)*(ISNUMBER(#REF!)))=1,SUMPRODUCT((#REF!=F43)*(#REF!=G43)*(#REF!))&amp;":"&amp;SUMPRODUCT((#REF!=F43)*(#REF!=G43)*(#REF!)),"")&amp;IF(SUMPRODUCT((#REF!=F43)*(#REF!=G43)*(ISNUMBER(#REF!)))=1,SUMPRODUCT((#REF!=F43)*(#REF!=G43)*(#REF!))&amp;":"&amp;SUMPRODUCT((#REF!=F43)*(#REF!=G43)*(#REF!)),"")</f>
        <v>#REF!</v>
      </c>
      <c r="K43" s="2" t="e">
        <f>IF(SUMPRODUCT((#REF!=F43)*(#REF!=G43)*(ISNUMBER(#REF!)))=1,SUMPRODUCT((#REF!=F43)*(#REF!=G43)*(#REF!))&amp;":"&amp;SUMPRODUCT((#REF!=F43)*(#REF!=G43)*(#REF!)),"")&amp;IF(SUMPRODUCT((#REF!=F43)*(#REF!=G43)*(ISNUMBER(#REF!)))=1,SUMPRODUCT((#REF!=F43)*(#REF!=G43)*(#REF!))&amp;":"&amp;SUMPRODUCT((#REF!=F43)*(#REF!=G43)*(#REF!)),"")</f>
        <v>#REF!</v>
      </c>
    </row>
    <row r="44" spans="4:11" s="2" customFormat="1" x14ac:dyDescent="0.2">
      <c r="D44" s="2">
        <v>15</v>
      </c>
      <c r="E44" s="2" t="e">
        <f t="shared" si="10"/>
        <v>#REF!</v>
      </c>
      <c r="F44" s="2" t="e">
        <f>F5</f>
        <v>#REF!</v>
      </c>
      <c r="G44" s="2" t="e">
        <f t="shared" si="12"/>
        <v>#REF!</v>
      </c>
      <c r="H44" s="2" t="e">
        <f>IF(SUMPRODUCT((#REF!=F44)*(#REF!=G44)*(ISNUMBER(#REF!)))=1,SUMPRODUCT((#REF!=F44)*(#REF!=G44)*(#REF!))&amp;":"&amp;SUMPRODUCT((#REF!=F44)*(#REF!=G44)*(#REF!)),"")</f>
        <v>#REF!</v>
      </c>
      <c r="I44" s="2" t="e">
        <f>IF(SUMPRODUCT((#REF!=F44)*(#REF!=G44)*(ISNUMBER(#REF!)))=1,SUMPRODUCT((#REF!=F44)*(#REF!=G44)*(#REF!))&amp;":"&amp;SUMPRODUCT((#REF!=F44)*(#REF!=G44)*(#REF!)),"")</f>
        <v>#REF!</v>
      </c>
      <c r="J44" s="2" t="e">
        <f>IF(SUMPRODUCT((#REF!=F44)*(#REF!=G44)*(ISNUMBER(#REF!)))=1,SUMPRODUCT((#REF!=F44)*(#REF!=G44)*(#REF!))&amp;":"&amp;SUMPRODUCT((#REF!=F44)*(#REF!=G44)*(#REF!)),"")&amp;IF(SUMPRODUCT((#REF!=F44)*(#REF!=G44)*(ISNUMBER(#REF!)))=1,SUMPRODUCT((#REF!=F44)*(#REF!=G44)*(#REF!))&amp;":"&amp;SUMPRODUCT((#REF!=F44)*(#REF!=G44)*(#REF!)),"")</f>
        <v>#REF!</v>
      </c>
      <c r="K44" s="2" t="e">
        <f>IF(SUMPRODUCT((#REF!=F44)*(#REF!=G44)*(ISNUMBER(#REF!)))=1,SUMPRODUCT((#REF!=F44)*(#REF!=G44)*(#REF!))&amp;":"&amp;SUMPRODUCT((#REF!=F44)*(#REF!=G44)*(#REF!)),"")&amp;IF(SUMPRODUCT((#REF!=F44)*(#REF!=G44)*(ISNUMBER(#REF!)))=1,SUMPRODUCT((#REF!=F44)*(#REF!=G44)*(#REF!))&amp;":"&amp;SUMPRODUCT((#REF!=F44)*(#REF!=G44)*(#REF!)),"")</f>
        <v>#REF!</v>
      </c>
    </row>
    <row r="45" spans="4:11" s="2" customFormat="1" x14ac:dyDescent="0.2">
      <c r="D45" s="2">
        <v>16</v>
      </c>
      <c r="E45" s="2" t="e">
        <f t="shared" si="10"/>
        <v>#REF!</v>
      </c>
      <c r="F45" s="2" t="e">
        <f>F5</f>
        <v>#REF!</v>
      </c>
      <c r="G45" s="2" t="e">
        <f t="shared" si="12"/>
        <v>#REF!</v>
      </c>
      <c r="H45" s="2" t="e">
        <f>IF(SUMPRODUCT((#REF!=F45)*(#REF!=G45)*(ISNUMBER(#REF!)))=1,SUMPRODUCT((#REF!=F45)*(#REF!=G45)*(#REF!))&amp;":"&amp;SUMPRODUCT((#REF!=F45)*(#REF!=G45)*(#REF!)),"")</f>
        <v>#REF!</v>
      </c>
      <c r="I45" s="2" t="e">
        <f>IF(SUMPRODUCT((#REF!=F45)*(#REF!=G45)*(ISNUMBER(#REF!)))=1,SUMPRODUCT((#REF!=F45)*(#REF!=G45)*(#REF!))&amp;":"&amp;SUMPRODUCT((#REF!=F45)*(#REF!=G45)*(#REF!)),"")</f>
        <v>#REF!</v>
      </c>
      <c r="J45" s="2" t="e">
        <f>IF(SUMPRODUCT((#REF!=F45)*(#REF!=G45)*(ISNUMBER(#REF!)))=1,SUMPRODUCT((#REF!=F45)*(#REF!=G45)*(#REF!))&amp;":"&amp;SUMPRODUCT((#REF!=F45)*(#REF!=G45)*(#REF!)),"")&amp;IF(SUMPRODUCT((#REF!=F45)*(#REF!=G45)*(ISNUMBER(#REF!)))=1,SUMPRODUCT((#REF!=F45)*(#REF!=G45)*(#REF!))&amp;":"&amp;SUMPRODUCT((#REF!=F45)*(#REF!=G45)*(#REF!)),"")</f>
        <v>#REF!</v>
      </c>
      <c r="K45" s="2" t="e">
        <f>IF(SUMPRODUCT((#REF!=F45)*(#REF!=G45)*(ISNUMBER(#REF!)))=1,SUMPRODUCT((#REF!=F45)*(#REF!=G45)*(#REF!))&amp;":"&amp;SUMPRODUCT((#REF!=F45)*(#REF!=G45)*(#REF!)),"")&amp;IF(SUMPRODUCT((#REF!=F45)*(#REF!=G45)*(ISNUMBER(#REF!)))=1,SUMPRODUCT((#REF!=F45)*(#REF!=G45)*(#REF!))&amp;":"&amp;SUMPRODUCT((#REF!=F45)*(#REF!=G45)*(#REF!)),"")</f>
        <v>#REF!</v>
      </c>
    </row>
    <row r="46" spans="4:11" s="2" customFormat="1" x14ac:dyDescent="0.2">
      <c r="D46" s="2">
        <v>17</v>
      </c>
      <c r="E46" s="2" t="e">
        <f t="shared" si="10"/>
        <v>#REF!</v>
      </c>
      <c r="F46" s="2" t="e">
        <f>F5</f>
        <v>#REF!</v>
      </c>
      <c r="G46" s="2" t="e">
        <f t="shared" si="12"/>
        <v>#REF!</v>
      </c>
      <c r="H46" s="2" t="e">
        <f>IF(SUMPRODUCT((#REF!=F46)*(#REF!=G46)*(ISNUMBER(#REF!)))=1,SUMPRODUCT((#REF!=F46)*(#REF!=G46)*(#REF!))&amp;":"&amp;SUMPRODUCT((#REF!=F46)*(#REF!=G46)*(#REF!)),"")</f>
        <v>#REF!</v>
      </c>
      <c r="I46" s="2" t="e">
        <f>IF(SUMPRODUCT((#REF!=F46)*(#REF!=G46)*(ISNUMBER(#REF!)))=1,SUMPRODUCT((#REF!=F46)*(#REF!=G46)*(#REF!))&amp;":"&amp;SUMPRODUCT((#REF!=F46)*(#REF!=G46)*(#REF!)),"")</f>
        <v>#REF!</v>
      </c>
      <c r="J46" s="2" t="e">
        <f>IF(SUMPRODUCT((#REF!=F46)*(#REF!=G46)*(ISNUMBER(#REF!)))=1,SUMPRODUCT((#REF!=F46)*(#REF!=G46)*(#REF!))&amp;":"&amp;SUMPRODUCT((#REF!=F46)*(#REF!=G46)*(#REF!)),"")&amp;IF(SUMPRODUCT((#REF!=F46)*(#REF!=G46)*(ISNUMBER(#REF!)))=1,SUMPRODUCT((#REF!=F46)*(#REF!=G46)*(#REF!))&amp;":"&amp;SUMPRODUCT((#REF!=F46)*(#REF!=G46)*(#REF!)),"")</f>
        <v>#REF!</v>
      </c>
      <c r="K46" s="2" t="e">
        <f>IF(SUMPRODUCT((#REF!=F46)*(#REF!=G46)*(ISNUMBER(#REF!)))=1,SUMPRODUCT((#REF!=F46)*(#REF!=G46)*(#REF!))&amp;":"&amp;SUMPRODUCT((#REF!=F46)*(#REF!=G46)*(#REF!)),"")&amp;IF(SUMPRODUCT((#REF!=F46)*(#REF!=G46)*(ISNUMBER(#REF!)))=1,SUMPRODUCT((#REF!=F46)*(#REF!=G46)*(#REF!))&amp;":"&amp;SUMPRODUCT((#REF!=F46)*(#REF!=G46)*(#REF!)),"")</f>
        <v>#REF!</v>
      </c>
    </row>
    <row r="47" spans="4:11" s="2" customFormat="1" x14ac:dyDescent="0.2">
      <c r="D47" s="2">
        <v>18</v>
      </c>
      <c r="E47" s="2" t="e">
        <f t="shared" si="10"/>
        <v>#REF!</v>
      </c>
      <c r="F47" s="2" t="e">
        <f>F6</f>
        <v>#REF!</v>
      </c>
      <c r="G47" s="2" t="e">
        <f t="shared" ref="G47:G53" si="13">F7</f>
        <v>#REF!</v>
      </c>
      <c r="H47" s="2" t="e">
        <f>IF(SUMPRODUCT((#REF!=F47)*(#REF!=G47)*(ISNUMBER(#REF!)))=1,SUMPRODUCT((#REF!=F47)*(#REF!=G47)*(#REF!))&amp;":"&amp;SUMPRODUCT((#REF!=F47)*(#REF!=G47)*(#REF!)),"")</f>
        <v>#REF!</v>
      </c>
      <c r="I47" s="2" t="e">
        <f>IF(SUMPRODUCT((#REF!=F47)*(#REF!=G47)*(ISNUMBER(#REF!)))=1,SUMPRODUCT((#REF!=F47)*(#REF!=G47)*(#REF!))&amp;":"&amp;SUMPRODUCT((#REF!=F47)*(#REF!=G47)*(#REF!)),"")</f>
        <v>#REF!</v>
      </c>
      <c r="J47" s="2" t="e">
        <f>IF(SUMPRODUCT((#REF!=F47)*(#REF!=G47)*(ISNUMBER(#REF!)))=1,SUMPRODUCT((#REF!=F47)*(#REF!=G47)*(#REF!))&amp;":"&amp;SUMPRODUCT((#REF!=F47)*(#REF!=G47)*(#REF!)),"")&amp;IF(SUMPRODUCT((#REF!=F47)*(#REF!=G47)*(ISNUMBER(#REF!)))=1,SUMPRODUCT((#REF!=F47)*(#REF!=G47)*(#REF!))&amp;":"&amp;SUMPRODUCT((#REF!=F47)*(#REF!=G47)*(#REF!)),"")</f>
        <v>#REF!</v>
      </c>
      <c r="K47" s="2" t="e">
        <f>IF(SUMPRODUCT((#REF!=F47)*(#REF!=G47)*(ISNUMBER(#REF!)))=1,SUMPRODUCT((#REF!=F47)*(#REF!=G47)*(#REF!))&amp;":"&amp;SUMPRODUCT((#REF!=F47)*(#REF!=G47)*(#REF!)),"")&amp;IF(SUMPRODUCT((#REF!=F47)*(#REF!=G47)*(ISNUMBER(#REF!)))=1,SUMPRODUCT((#REF!=F47)*(#REF!=G47)*(#REF!))&amp;":"&amp;SUMPRODUCT((#REF!=F47)*(#REF!=G47)*(#REF!)),"")</f>
        <v>#REF!</v>
      </c>
    </row>
    <row r="48" spans="4:11" s="2" customFormat="1" x14ac:dyDescent="0.2">
      <c r="D48" s="2">
        <v>19</v>
      </c>
      <c r="E48" s="2" t="e">
        <f t="shared" si="10"/>
        <v>#REF!</v>
      </c>
      <c r="F48" s="2" t="e">
        <f>F6</f>
        <v>#REF!</v>
      </c>
      <c r="G48" s="2" t="e">
        <f t="shared" si="13"/>
        <v>#REF!</v>
      </c>
      <c r="H48" s="2" t="e">
        <f>IF(SUMPRODUCT((#REF!=F48)*(#REF!=G48)*(ISNUMBER(#REF!)))=1,SUMPRODUCT((#REF!=F48)*(#REF!=G48)*(#REF!))&amp;":"&amp;SUMPRODUCT((#REF!=F48)*(#REF!=G48)*(#REF!)),"")</f>
        <v>#REF!</v>
      </c>
      <c r="I48" s="2" t="e">
        <f>IF(SUMPRODUCT((#REF!=F48)*(#REF!=G48)*(ISNUMBER(#REF!)))=1,SUMPRODUCT((#REF!=F48)*(#REF!=G48)*(#REF!))&amp;":"&amp;SUMPRODUCT((#REF!=F48)*(#REF!=G48)*(#REF!)),"")</f>
        <v>#REF!</v>
      </c>
      <c r="J48" s="2" t="e">
        <f>IF(SUMPRODUCT((#REF!=F48)*(#REF!=G48)*(ISNUMBER(#REF!)))=1,SUMPRODUCT((#REF!=F48)*(#REF!=G48)*(#REF!))&amp;":"&amp;SUMPRODUCT((#REF!=F48)*(#REF!=G48)*(#REF!)),"")&amp;IF(SUMPRODUCT((#REF!=F48)*(#REF!=G48)*(ISNUMBER(#REF!)))=1,SUMPRODUCT((#REF!=F48)*(#REF!=G48)*(#REF!))&amp;":"&amp;SUMPRODUCT((#REF!=F48)*(#REF!=G48)*(#REF!)),"")</f>
        <v>#REF!</v>
      </c>
      <c r="K48" s="2" t="e">
        <f>IF(SUMPRODUCT((#REF!=F48)*(#REF!=G48)*(ISNUMBER(#REF!)))=1,SUMPRODUCT((#REF!=F48)*(#REF!=G48)*(#REF!))&amp;":"&amp;SUMPRODUCT((#REF!=F48)*(#REF!=G48)*(#REF!)),"")&amp;IF(SUMPRODUCT((#REF!=F48)*(#REF!=G48)*(ISNUMBER(#REF!)))=1,SUMPRODUCT((#REF!=F48)*(#REF!=G48)*(#REF!))&amp;":"&amp;SUMPRODUCT((#REF!=F48)*(#REF!=G48)*(#REF!)),"")</f>
        <v>#REF!</v>
      </c>
    </row>
    <row r="49" spans="4:11" s="2" customFormat="1" x14ac:dyDescent="0.2">
      <c r="D49" s="2">
        <v>20</v>
      </c>
      <c r="E49" s="2" t="e">
        <f t="shared" si="10"/>
        <v>#REF!</v>
      </c>
      <c r="F49" s="2" t="e">
        <f>F6</f>
        <v>#REF!</v>
      </c>
      <c r="G49" s="2" t="e">
        <f t="shared" si="13"/>
        <v>#REF!</v>
      </c>
      <c r="H49" s="2" t="e">
        <f>IF(SUMPRODUCT((#REF!=F49)*(#REF!=G49)*(ISNUMBER(#REF!)))=1,SUMPRODUCT((#REF!=F49)*(#REF!=G49)*(#REF!))&amp;":"&amp;SUMPRODUCT((#REF!=F49)*(#REF!=G49)*(#REF!)),"")</f>
        <v>#REF!</v>
      </c>
      <c r="I49" s="2" t="e">
        <f>IF(SUMPRODUCT((#REF!=F49)*(#REF!=G49)*(ISNUMBER(#REF!)))=1,SUMPRODUCT((#REF!=F49)*(#REF!=G49)*(#REF!))&amp;":"&amp;SUMPRODUCT((#REF!=F49)*(#REF!=G49)*(#REF!)),"")</f>
        <v>#REF!</v>
      </c>
      <c r="J49" s="2" t="e">
        <f>IF(SUMPRODUCT((#REF!=F49)*(#REF!=G49)*(ISNUMBER(#REF!)))=1,SUMPRODUCT((#REF!=F49)*(#REF!=G49)*(#REF!))&amp;":"&amp;SUMPRODUCT((#REF!=F49)*(#REF!=G49)*(#REF!)),"")&amp;IF(SUMPRODUCT((#REF!=F49)*(#REF!=G49)*(ISNUMBER(#REF!)))=1,SUMPRODUCT((#REF!=F49)*(#REF!=G49)*(#REF!))&amp;":"&amp;SUMPRODUCT((#REF!=F49)*(#REF!=G49)*(#REF!)),"")</f>
        <v>#REF!</v>
      </c>
      <c r="K49" s="2" t="e">
        <f>IF(SUMPRODUCT((#REF!=F49)*(#REF!=G49)*(ISNUMBER(#REF!)))=1,SUMPRODUCT((#REF!=F49)*(#REF!=G49)*(#REF!))&amp;":"&amp;SUMPRODUCT((#REF!=F49)*(#REF!=G49)*(#REF!)),"")&amp;IF(SUMPRODUCT((#REF!=F49)*(#REF!=G49)*(ISNUMBER(#REF!)))=1,SUMPRODUCT((#REF!=F49)*(#REF!=G49)*(#REF!))&amp;":"&amp;SUMPRODUCT((#REF!=F49)*(#REF!=G49)*(#REF!)),"")</f>
        <v>#REF!</v>
      </c>
    </row>
    <row r="50" spans="4:11" s="2" customFormat="1" x14ac:dyDescent="0.2">
      <c r="D50" s="2">
        <v>21</v>
      </c>
      <c r="E50" s="2" t="e">
        <f t="shared" si="10"/>
        <v>#REF!</v>
      </c>
      <c r="F50" s="2" t="e">
        <f>F6</f>
        <v>#REF!</v>
      </c>
      <c r="G50" s="2" t="e">
        <f t="shared" si="13"/>
        <v>#REF!</v>
      </c>
      <c r="H50" s="2" t="e">
        <f>IF(SUMPRODUCT((#REF!=F50)*(#REF!=G50)*(ISNUMBER(#REF!)))=1,SUMPRODUCT((#REF!=F50)*(#REF!=G50)*(#REF!))&amp;":"&amp;SUMPRODUCT((#REF!=F50)*(#REF!=G50)*(#REF!)),"")</f>
        <v>#REF!</v>
      </c>
      <c r="I50" s="2" t="e">
        <f>IF(SUMPRODUCT((#REF!=F50)*(#REF!=G50)*(ISNUMBER(#REF!)))=1,SUMPRODUCT((#REF!=F50)*(#REF!=G50)*(#REF!))&amp;":"&amp;SUMPRODUCT((#REF!=F50)*(#REF!=G50)*(#REF!)),"")</f>
        <v>#REF!</v>
      </c>
      <c r="J50" s="2" t="e">
        <f>IF(SUMPRODUCT((#REF!=F50)*(#REF!=G50)*(ISNUMBER(#REF!)))=1,SUMPRODUCT((#REF!=F50)*(#REF!=G50)*(#REF!))&amp;":"&amp;SUMPRODUCT((#REF!=F50)*(#REF!=G50)*(#REF!)),"")&amp;IF(SUMPRODUCT((#REF!=F50)*(#REF!=G50)*(ISNUMBER(#REF!)))=1,SUMPRODUCT((#REF!=F50)*(#REF!=G50)*(#REF!))&amp;":"&amp;SUMPRODUCT((#REF!=F50)*(#REF!=G50)*(#REF!)),"")</f>
        <v>#REF!</v>
      </c>
      <c r="K50" s="2" t="e">
        <f>IF(SUMPRODUCT((#REF!=F50)*(#REF!=G50)*(ISNUMBER(#REF!)))=1,SUMPRODUCT((#REF!=F50)*(#REF!=G50)*(#REF!))&amp;":"&amp;SUMPRODUCT((#REF!=F50)*(#REF!=G50)*(#REF!)),"")&amp;IF(SUMPRODUCT((#REF!=F50)*(#REF!=G50)*(ISNUMBER(#REF!)))=1,SUMPRODUCT((#REF!=F50)*(#REF!=G50)*(#REF!))&amp;":"&amp;SUMPRODUCT((#REF!=F50)*(#REF!=G50)*(#REF!)),"")</f>
        <v>#REF!</v>
      </c>
    </row>
    <row r="51" spans="4:11" s="2" customFormat="1" x14ac:dyDescent="0.2">
      <c r="D51" s="2">
        <v>22</v>
      </c>
      <c r="E51" s="2" t="e">
        <f t="shared" si="10"/>
        <v>#REF!</v>
      </c>
      <c r="F51" s="2" t="e">
        <f>F6</f>
        <v>#REF!</v>
      </c>
      <c r="G51" s="2" t="e">
        <f t="shared" si="13"/>
        <v>#REF!</v>
      </c>
      <c r="H51" s="2" t="e">
        <f>IF(SUMPRODUCT((#REF!=F51)*(#REF!=G51)*(ISNUMBER(#REF!)))=1,SUMPRODUCT((#REF!=F51)*(#REF!=G51)*(#REF!))&amp;":"&amp;SUMPRODUCT((#REF!=F51)*(#REF!=G51)*(#REF!)),"")</f>
        <v>#REF!</v>
      </c>
      <c r="I51" s="2" t="e">
        <f>IF(SUMPRODUCT((#REF!=F51)*(#REF!=G51)*(ISNUMBER(#REF!)))=1,SUMPRODUCT((#REF!=F51)*(#REF!=G51)*(#REF!))&amp;":"&amp;SUMPRODUCT((#REF!=F51)*(#REF!=G51)*(#REF!)),"")</f>
        <v>#REF!</v>
      </c>
      <c r="J51" s="2" t="e">
        <f>IF(SUMPRODUCT((#REF!=F51)*(#REF!=G51)*(ISNUMBER(#REF!)))=1,SUMPRODUCT((#REF!=F51)*(#REF!=G51)*(#REF!))&amp;":"&amp;SUMPRODUCT((#REF!=F51)*(#REF!=G51)*(#REF!)),"")&amp;IF(SUMPRODUCT((#REF!=F51)*(#REF!=G51)*(ISNUMBER(#REF!)))=1,SUMPRODUCT((#REF!=F51)*(#REF!=G51)*(#REF!))&amp;":"&amp;SUMPRODUCT((#REF!=F51)*(#REF!=G51)*(#REF!)),"")</f>
        <v>#REF!</v>
      </c>
      <c r="K51" s="2" t="e">
        <f>IF(SUMPRODUCT((#REF!=F51)*(#REF!=G51)*(ISNUMBER(#REF!)))=1,SUMPRODUCT((#REF!=F51)*(#REF!=G51)*(#REF!))&amp;":"&amp;SUMPRODUCT((#REF!=F51)*(#REF!=G51)*(#REF!)),"")&amp;IF(SUMPRODUCT((#REF!=F51)*(#REF!=G51)*(ISNUMBER(#REF!)))=1,SUMPRODUCT((#REF!=F51)*(#REF!=G51)*(#REF!))&amp;":"&amp;SUMPRODUCT((#REF!=F51)*(#REF!=G51)*(#REF!)),"")</f>
        <v>#REF!</v>
      </c>
    </row>
    <row r="52" spans="4:11" s="2" customFormat="1" x14ac:dyDescent="0.2">
      <c r="D52" s="2">
        <v>23</v>
      </c>
      <c r="E52" s="2" t="e">
        <f t="shared" si="10"/>
        <v>#REF!</v>
      </c>
      <c r="F52" s="2" t="e">
        <f>F6</f>
        <v>#REF!</v>
      </c>
      <c r="G52" s="2" t="e">
        <f t="shared" si="13"/>
        <v>#REF!</v>
      </c>
      <c r="H52" s="2" t="e">
        <f>IF(SUMPRODUCT((#REF!=F52)*(#REF!=G52)*(ISNUMBER(#REF!)))=1,SUMPRODUCT((#REF!=F52)*(#REF!=G52)*(#REF!))&amp;":"&amp;SUMPRODUCT((#REF!=F52)*(#REF!=G52)*(#REF!)),"")</f>
        <v>#REF!</v>
      </c>
      <c r="I52" s="2" t="e">
        <f>IF(SUMPRODUCT((#REF!=F52)*(#REF!=G52)*(ISNUMBER(#REF!)))=1,SUMPRODUCT((#REF!=F52)*(#REF!=G52)*(#REF!))&amp;":"&amp;SUMPRODUCT((#REF!=F52)*(#REF!=G52)*(#REF!)),"")</f>
        <v>#REF!</v>
      </c>
      <c r="J52" s="2" t="e">
        <f>IF(SUMPRODUCT((#REF!=F52)*(#REF!=G52)*(ISNUMBER(#REF!)))=1,SUMPRODUCT((#REF!=F52)*(#REF!=G52)*(#REF!))&amp;":"&amp;SUMPRODUCT((#REF!=F52)*(#REF!=G52)*(#REF!)),"")&amp;IF(SUMPRODUCT((#REF!=F52)*(#REF!=G52)*(ISNUMBER(#REF!)))=1,SUMPRODUCT((#REF!=F52)*(#REF!=G52)*(#REF!))&amp;":"&amp;SUMPRODUCT((#REF!=F52)*(#REF!=G52)*(#REF!)),"")</f>
        <v>#REF!</v>
      </c>
      <c r="K52" s="2" t="e">
        <f>IF(SUMPRODUCT((#REF!=F52)*(#REF!=G52)*(ISNUMBER(#REF!)))=1,SUMPRODUCT((#REF!=F52)*(#REF!=G52)*(#REF!))&amp;":"&amp;SUMPRODUCT((#REF!=F52)*(#REF!=G52)*(#REF!)),"")&amp;IF(SUMPRODUCT((#REF!=F52)*(#REF!=G52)*(ISNUMBER(#REF!)))=1,SUMPRODUCT((#REF!=F52)*(#REF!=G52)*(#REF!))&amp;":"&amp;SUMPRODUCT((#REF!=F52)*(#REF!=G52)*(#REF!)),"")</f>
        <v>#REF!</v>
      </c>
    </row>
    <row r="53" spans="4:11" s="2" customFormat="1" x14ac:dyDescent="0.2">
      <c r="D53" s="2">
        <v>24</v>
      </c>
      <c r="E53" s="2" t="e">
        <f t="shared" si="10"/>
        <v>#REF!</v>
      </c>
      <c r="F53" s="2" t="e">
        <f>F6</f>
        <v>#REF!</v>
      </c>
      <c r="G53" s="2" t="e">
        <f t="shared" si="13"/>
        <v>#REF!</v>
      </c>
      <c r="H53" s="2" t="e">
        <f>IF(SUMPRODUCT((#REF!=F53)*(#REF!=G53)*(ISNUMBER(#REF!)))=1,SUMPRODUCT((#REF!=F53)*(#REF!=G53)*(#REF!))&amp;":"&amp;SUMPRODUCT((#REF!=F53)*(#REF!=G53)*(#REF!)),"")</f>
        <v>#REF!</v>
      </c>
      <c r="I53" s="2" t="e">
        <f>IF(SUMPRODUCT((#REF!=F53)*(#REF!=G53)*(ISNUMBER(#REF!)))=1,SUMPRODUCT((#REF!=F53)*(#REF!=G53)*(#REF!))&amp;":"&amp;SUMPRODUCT((#REF!=F53)*(#REF!=G53)*(#REF!)),"")</f>
        <v>#REF!</v>
      </c>
      <c r="J53" s="2" t="e">
        <f>IF(SUMPRODUCT((#REF!=F53)*(#REF!=G53)*(ISNUMBER(#REF!)))=1,SUMPRODUCT((#REF!=F53)*(#REF!=G53)*(#REF!))&amp;":"&amp;SUMPRODUCT((#REF!=F53)*(#REF!=G53)*(#REF!)),"")&amp;IF(SUMPRODUCT((#REF!=F53)*(#REF!=G53)*(ISNUMBER(#REF!)))=1,SUMPRODUCT((#REF!=F53)*(#REF!=G53)*(#REF!))&amp;":"&amp;SUMPRODUCT((#REF!=F53)*(#REF!=G53)*(#REF!)),"")</f>
        <v>#REF!</v>
      </c>
      <c r="K53" s="2" t="e">
        <f>IF(SUMPRODUCT((#REF!=F53)*(#REF!=G53)*(ISNUMBER(#REF!)))=1,SUMPRODUCT((#REF!=F53)*(#REF!=G53)*(#REF!))&amp;":"&amp;SUMPRODUCT((#REF!=F53)*(#REF!=G53)*(#REF!)),"")&amp;IF(SUMPRODUCT((#REF!=F53)*(#REF!=G53)*(ISNUMBER(#REF!)))=1,SUMPRODUCT((#REF!=F53)*(#REF!=G53)*(#REF!))&amp;":"&amp;SUMPRODUCT((#REF!=F53)*(#REF!=G53)*(#REF!)),"")</f>
        <v>#REF!</v>
      </c>
    </row>
    <row r="54" spans="4:11" s="2" customFormat="1" x14ac:dyDescent="0.2">
      <c r="D54" s="2">
        <v>25</v>
      </c>
      <c r="E54" s="2" t="e">
        <f t="shared" si="10"/>
        <v>#REF!</v>
      </c>
      <c r="F54" s="2" t="e">
        <f>F7</f>
        <v>#REF!</v>
      </c>
      <c r="G54" s="2" t="e">
        <f t="shared" ref="G54:G59" si="14">F8</f>
        <v>#REF!</v>
      </c>
      <c r="H54" s="2" t="e">
        <f>IF(SUMPRODUCT((#REF!=F54)*(#REF!=G54)*(ISNUMBER(#REF!)))=1,SUMPRODUCT((#REF!=F54)*(#REF!=G54)*(#REF!))&amp;":"&amp;SUMPRODUCT((#REF!=F54)*(#REF!=G54)*(#REF!)),"")</f>
        <v>#REF!</v>
      </c>
      <c r="I54" s="2" t="e">
        <f>IF(SUMPRODUCT((#REF!=F54)*(#REF!=G54)*(ISNUMBER(#REF!)))=1,SUMPRODUCT((#REF!=F54)*(#REF!=G54)*(#REF!))&amp;":"&amp;SUMPRODUCT((#REF!=F54)*(#REF!=G54)*(#REF!)),"")</f>
        <v>#REF!</v>
      </c>
      <c r="J54" s="2" t="e">
        <f>IF(SUMPRODUCT((#REF!=F54)*(#REF!=G54)*(ISNUMBER(#REF!)))=1,SUMPRODUCT((#REF!=F54)*(#REF!=G54)*(#REF!))&amp;":"&amp;SUMPRODUCT((#REF!=F54)*(#REF!=G54)*(#REF!)),"")&amp;IF(SUMPRODUCT((#REF!=F54)*(#REF!=G54)*(ISNUMBER(#REF!)))=1,SUMPRODUCT((#REF!=F54)*(#REF!=G54)*(#REF!))&amp;":"&amp;SUMPRODUCT((#REF!=F54)*(#REF!=G54)*(#REF!)),"")</f>
        <v>#REF!</v>
      </c>
      <c r="K54" s="2" t="e">
        <f>IF(SUMPRODUCT((#REF!=F54)*(#REF!=G54)*(ISNUMBER(#REF!)))=1,SUMPRODUCT((#REF!=F54)*(#REF!=G54)*(#REF!))&amp;":"&amp;SUMPRODUCT((#REF!=F54)*(#REF!=G54)*(#REF!)),"")&amp;IF(SUMPRODUCT((#REF!=F54)*(#REF!=G54)*(ISNUMBER(#REF!)))=1,SUMPRODUCT((#REF!=F54)*(#REF!=G54)*(#REF!))&amp;":"&amp;SUMPRODUCT((#REF!=F54)*(#REF!=G54)*(#REF!)),"")</f>
        <v>#REF!</v>
      </c>
    </row>
    <row r="55" spans="4:11" s="2" customFormat="1" x14ac:dyDescent="0.2">
      <c r="D55" s="2">
        <v>26</v>
      </c>
      <c r="E55" s="2" t="e">
        <f t="shared" si="10"/>
        <v>#REF!</v>
      </c>
      <c r="F55" s="2" t="e">
        <f>F7</f>
        <v>#REF!</v>
      </c>
      <c r="G55" s="2" t="e">
        <f t="shared" si="14"/>
        <v>#REF!</v>
      </c>
      <c r="H55" s="2" t="e">
        <f>IF(SUMPRODUCT((#REF!=F55)*(#REF!=G55)*(ISNUMBER(#REF!)))=1,SUMPRODUCT((#REF!=F55)*(#REF!=G55)*(#REF!))&amp;":"&amp;SUMPRODUCT((#REF!=F55)*(#REF!=G55)*(#REF!)),"")</f>
        <v>#REF!</v>
      </c>
      <c r="I55" s="2" t="e">
        <f>IF(SUMPRODUCT((#REF!=F55)*(#REF!=G55)*(ISNUMBER(#REF!)))=1,SUMPRODUCT((#REF!=F55)*(#REF!=G55)*(#REF!))&amp;":"&amp;SUMPRODUCT((#REF!=F55)*(#REF!=G55)*(#REF!)),"")</f>
        <v>#REF!</v>
      </c>
      <c r="J55" s="2" t="e">
        <f>IF(SUMPRODUCT((#REF!=F55)*(#REF!=G55)*(ISNUMBER(#REF!)))=1,SUMPRODUCT((#REF!=F55)*(#REF!=G55)*(#REF!))&amp;":"&amp;SUMPRODUCT((#REF!=F55)*(#REF!=G55)*(#REF!)),"")&amp;IF(SUMPRODUCT((#REF!=F55)*(#REF!=G55)*(ISNUMBER(#REF!)))=1,SUMPRODUCT((#REF!=F55)*(#REF!=G55)*(#REF!))&amp;":"&amp;SUMPRODUCT((#REF!=F55)*(#REF!=G55)*(#REF!)),"")</f>
        <v>#REF!</v>
      </c>
      <c r="K55" s="2" t="e">
        <f>IF(SUMPRODUCT((#REF!=F55)*(#REF!=G55)*(ISNUMBER(#REF!)))=1,SUMPRODUCT((#REF!=F55)*(#REF!=G55)*(#REF!))&amp;":"&amp;SUMPRODUCT((#REF!=F55)*(#REF!=G55)*(#REF!)),"")&amp;IF(SUMPRODUCT((#REF!=F55)*(#REF!=G55)*(ISNUMBER(#REF!)))=1,SUMPRODUCT((#REF!=F55)*(#REF!=G55)*(#REF!))&amp;":"&amp;SUMPRODUCT((#REF!=F55)*(#REF!=G55)*(#REF!)),"")</f>
        <v>#REF!</v>
      </c>
    </row>
    <row r="56" spans="4:11" s="2" customFormat="1" x14ac:dyDescent="0.2">
      <c r="D56" s="2">
        <v>27</v>
      </c>
      <c r="E56" s="2" t="e">
        <f t="shared" si="10"/>
        <v>#REF!</v>
      </c>
      <c r="F56" s="2" t="e">
        <f>F7</f>
        <v>#REF!</v>
      </c>
      <c r="G56" s="2" t="e">
        <f t="shared" si="14"/>
        <v>#REF!</v>
      </c>
      <c r="H56" s="2" t="e">
        <f>IF(SUMPRODUCT((#REF!=F56)*(#REF!=G56)*(ISNUMBER(#REF!)))=1,SUMPRODUCT((#REF!=F56)*(#REF!=G56)*(#REF!))&amp;":"&amp;SUMPRODUCT((#REF!=F56)*(#REF!=G56)*(#REF!)),"")</f>
        <v>#REF!</v>
      </c>
      <c r="I56" s="2" t="e">
        <f>IF(SUMPRODUCT((#REF!=F56)*(#REF!=G56)*(ISNUMBER(#REF!)))=1,SUMPRODUCT((#REF!=F56)*(#REF!=G56)*(#REF!))&amp;":"&amp;SUMPRODUCT((#REF!=F56)*(#REF!=G56)*(#REF!)),"")</f>
        <v>#REF!</v>
      </c>
      <c r="J56" s="2" t="e">
        <f>IF(SUMPRODUCT((#REF!=F56)*(#REF!=G56)*(ISNUMBER(#REF!)))=1,SUMPRODUCT((#REF!=F56)*(#REF!=G56)*(#REF!))&amp;":"&amp;SUMPRODUCT((#REF!=F56)*(#REF!=G56)*(#REF!)),"")&amp;IF(SUMPRODUCT((#REF!=F56)*(#REF!=G56)*(ISNUMBER(#REF!)))=1,SUMPRODUCT((#REF!=F56)*(#REF!=G56)*(#REF!))&amp;":"&amp;SUMPRODUCT((#REF!=F56)*(#REF!=G56)*(#REF!)),"")</f>
        <v>#REF!</v>
      </c>
      <c r="K56" s="2" t="e">
        <f>IF(SUMPRODUCT((#REF!=F56)*(#REF!=G56)*(ISNUMBER(#REF!)))=1,SUMPRODUCT((#REF!=F56)*(#REF!=G56)*(#REF!))&amp;":"&amp;SUMPRODUCT((#REF!=F56)*(#REF!=G56)*(#REF!)),"")&amp;IF(SUMPRODUCT((#REF!=F56)*(#REF!=G56)*(ISNUMBER(#REF!)))=1,SUMPRODUCT((#REF!=F56)*(#REF!=G56)*(#REF!))&amp;":"&amp;SUMPRODUCT((#REF!=F56)*(#REF!=G56)*(#REF!)),"")</f>
        <v>#REF!</v>
      </c>
    </row>
    <row r="57" spans="4:11" s="2" customFormat="1" x14ac:dyDescent="0.2">
      <c r="D57" s="2">
        <v>28</v>
      </c>
      <c r="E57" s="2" t="e">
        <f t="shared" si="10"/>
        <v>#REF!</v>
      </c>
      <c r="F57" s="2" t="e">
        <f>F7</f>
        <v>#REF!</v>
      </c>
      <c r="G57" s="2" t="e">
        <f t="shared" si="14"/>
        <v>#REF!</v>
      </c>
      <c r="H57" s="2" t="e">
        <f>IF(SUMPRODUCT((#REF!=F57)*(#REF!=G57)*(ISNUMBER(#REF!)))=1,SUMPRODUCT((#REF!=F57)*(#REF!=G57)*(#REF!))&amp;":"&amp;SUMPRODUCT((#REF!=F57)*(#REF!=G57)*(#REF!)),"")</f>
        <v>#REF!</v>
      </c>
      <c r="I57" s="2" t="e">
        <f>IF(SUMPRODUCT((#REF!=F57)*(#REF!=G57)*(ISNUMBER(#REF!)))=1,SUMPRODUCT((#REF!=F57)*(#REF!=G57)*(#REF!))&amp;":"&amp;SUMPRODUCT((#REF!=F57)*(#REF!=G57)*(#REF!)),"")</f>
        <v>#REF!</v>
      </c>
      <c r="J57" s="2" t="e">
        <f>IF(SUMPRODUCT((#REF!=F57)*(#REF!=G57)*(ISNUMBER(#REF!)))=1,SUMPRODUCT((#REF!=F57)*(#REF!=G57)*(#REF!))&amp;":"&amp;SUMPRODUCT((#REF!=F57)*(#REF!=G57)*(#REF!)),"")&amp;IF(SUMPRODUCT((#REF!=F57)*(#REF!=G57)*(ISNUMBER(#REF!)))=1,SUMPRODUCT((#REF!=F57)*(#REF!=G57)*(#REF!))&amp;":"&amp;SUMPRODUCT((#REF!=F57)*(#REF!=G57)*(#REF!)),"")</f>
        <v>#REF!</v>
      </c>
      <c r="K57" s="2" t="e">
        <f>IF(SUMPRODUCT((#REF!=F57)*(#REF!=G57)*(ISNUMBER(#REF!)))=1,SUMPRODUCT((#REF!=F57)*(#REF!=G57)*(#REF!))&amp;":"&amp;SUMPRODUCT((#REF!=F57)*(#REF!=G57)*(#REF!)),"")&amp;IF(SUMPRODUCT((#REF!=F57)*(#REF!=G57)*(ISNUMBER(#REF!)))=1,SUMPRODUCT((#REF!=F57)*(#REF!=G57)*(#REF!))&amp;":"&amp;SUMPRODUCT((#REF!=F57)*(#REF!=G57)*(#REF!)),"")</f>
        <v>#REF!</v>
      </c>
    </row>
    <row r="58" spans="4:11" s="2" customFormat="1" x14ac:dyDescent="0.2">
      <c r="D58" s="2">
        <v>29</v>
      </c>
      <c r="E58" s="2" t="e">
        <f t="shared" si="10"/>
        <v>#REF!</v>
      </c>
      <c r="F58" s="2" t="e">
        <f>F7</f>
        <v>#REF!</v>
      </c>
      <c r="G58" s="2" t="e">
        <f t="shared" si="14"/>
        <v>#REF!</v>
      </c>
      <c r="H58" s="2" t="e">
        <f>IF(SUMPRODUCT((#REF!=F58)*(#REF!=G58)*(ISNUMBER(#REF!)))=1,SUMPRODUCT((#REF!=F58)*(#REF!=G58)*(#REF!))&amp;":"&amp;SUMPRODUCT((#REF!=F58)*(#REF!=G58)*(#REF!)),"")</f>
        <v>#REF!</v>
      </c>
      <c r="I58" s="2" t="e">
        <f>IF(SUMPRODUCT((#REF!=F58)*(#REF!=G58)*(ISNUMBER(#REF!)))=1,SUMPRODUCT((#REF!=F58)*(#REF!=G58)*(#REF!))&amp;":"&amp;SUMPRODUCT((#REF!=F58)*(#REF!=G58)*(#REF!)),"")</f>
        <v>#REF!</v>
      </c>
      <c r="J58" s="2" t="e">
        <f>IF(SUMPRODUCT((#REF!=F58)*(#REF!=G58)*(ISNUMBER(#REF!)))=1,SUMPRODUCT((#REF!=F58)*(#REF!=G58)*(#REF!))&amp;":"&amp;SUMPRODUCT((#REF!=F58)*(#REF!=G58)*(#REF!)),"")&amp;IF(SUMPRODUCT((#REF!=F58)*(#REF!=G58)*(ISNUMBER(#REF!)))=1,SUMPRODUCT((#REF!=F58)*(#REF!=G58)*(#REF!))&amp;":"&amp;SUMPRODUCT((#REF!=F58)*(#REF!=G58)*(#REF!)),"")</f>
        <v>#REF!</v>
      </c>
      <c r="K58" s="2" t="e">
        <f>IF(SUMPRODUCT((#REF!=F58)*(#REF!=G58)*(ISNUMBER(#REF!)))=1,SUMPRODUCT((#REF!=F58)*(#REF!=G58)*(#REF!))&amp;":"&amp;SUMPRODUCT((#REF!=F58)*(#REF!=G58)*(#REF!)),"")&amp;IF(SUMPRODUCT((#REF!=F58)*(#REF!=G58)*(ISNUMBER(#REF!)))=1,SUMPRODUCT((#REF!=F58)*(#REF!=G58)*(#REF!))&amp;":"&amp;SUMPRODUCT((#REF!=F58)*(#REF!=G58)*(#REF!)),"")</f>
        <v>#REF!</v>
      </c>
    </row>
    <row r="59" spans="4:11" s="2" customFormat="1" x14ac:dyDescent="0.2">
      <c r="D59" s="2">
        <v>30</v>
      </c>
      <c r="E59" s="2" t="e">
        <f t="shared" si="10"/>
        <v>#REF!</v>
      </c>
      <c r="F59" s="2" t="e">
        <f>F7</f>
        <v>#REF!</v>
      </c>
      <c r="G59" s="2" t="e">
        <f t="shared" si="14"/>
        <v>#REF!</v>
      </c>
      <c r="H59" s="2" t="e">
        <f>IF(SUMPRODUCT((#REF!=F59)*(#REF!=G59)*(ISNUMBER(#REF!)))=1,SUMPRODUCT((#REF!=F59)*(#REF!=G59)*(#REF!))&amp;":"&amp;SUMPRODUCT((#REF!=F59)*(#REF!=G59)*(#REF!)),"")</f>
        <v>#REF!</v>
      </c>
      <c r="I59" s="2" t="e">
        <f>IF(SUMPRODUCT((#REF!=F59)*(#REF!=G59)*(ISNUMBER(#REF!)))=1,SUMPRODUCT((#REF!=F59)*(#REF!=G59)*(#REF!))&amp;":"&amp;SUMPRODUCT((#REF!=F59)*(#REF!=G59)*(#REF!)),"")</f>
        <v>#REF!</v>
      </c>
      <c r="J59" s="2" t="e">
        <f>IF(SUMPRODUCT((#REF!=F59)*(#REF!=G59)*(ISNUMBER(#REF!)))=1,SUMPRODUCT((#REF!=F59)*(#REF!=G59)*(#REF!))&amp;":"&amp;SUMPRODUCT((#REF!=F59)*(#REF!=G59)*(#REF!)),"")&amp;IF(SUMPRODUCT((#REF!=F59)*(#REF!=G59)*(ISNUMBER(#REF!)))=1,SUMPRODUCT((#REF!=F59)*(#REF!=G59)*(#REF!))&amp;":"&amp;SUMPRODUCT((#REF!=F59)*(#REF!=G59)*(#REF!)),"")</f>
        <v>#REF!</v>
      </c>
      <c r="K59" s="2" t="e">
        <f>IF(SUMPRODUCT((#REF!=F59)*(#REF!=G59)*(ISNUMBER(#REF!)))=1,SUMPRODUCT((#REF!=F59)*(#REF!=G59)*(#REF!))&amp;":"&amp;SUMPRODUCT((#REF!=F59)*(#REF!=G59)*(#REF!)),"")&amp;IF(SUMPRODUCT((#REF!=F59)*(#REF!=G59)*(ISNUMBER(#REF!)))=1,SUMPRODUCT((#REF!=F59)*(#REF!=G59)*(#REF!))&amp;":"&amp;SUMPRODUCT((#REF!=F59)*(#REF!=G59)*(#REF!)),"")</f>
        <v>#REF!</v>
      </c>
    </row>
    <row r="60" spans="4:11" s="2" customFormat="1" x14ac:dyDescent="0.2">
      <c r="D60" s="2">
        <v>31</v>
      </c>
      <c r="E60" s="2" t="e">
        <f t="shared" si="10"/>
        <v>#REF!</v>
      </c>
      <c r="F60" s="2" t="e">
        <f>F8</f>
        <v>#REF!</v>
      </c>
      <c r="G60" s="2" t="e">
        <f>F9</f>
        <v>#REF!</v>
      </c>
      <c r="H60" s="2" t="e">
        <f>IF(SUMPRODUCT((#REF!=F60)*(#REF!=G60)*(ISNUMBER(#REF!)))=1,SUMPRODUCT((#REF!=F60)*(#REF!=G60)*(#REF!))&amp;":"&amp;SUMPRODUCT((#REF!=F60)*(#REF!=G60)*(#REF!)),"")</f>
        <v>#REF!</v>
      </c>
      <c r="I60" s="2" t="e">
        <f>IF(SUMPRODUCT((#REF!=F60)*(#REF!=G60)*(ISNUMBER(#REF!)))=1,SUMPRODUCT((#REF!=F60)*(#REF!=G60)*(#REF!))&amp;":"&amp;SUMPRODUCT((#REF!=F60)*(#REF!=G60)*(#REF!)),"")</f>
        <v>#REF!</v>
      </c>
      <c r="J60" s="2" t="e">
        <f>IF(SUMPRODUCT((#REF!=F60)*(#REF!=G60)*(ISNUMBER(#REF!)))=1,SUMPRODUCT((#REF!=F60)*(#REF!=G60)*(#REF!))&amp;":"&amp;SUMPRODUCT((#REF!=F60)*(#REF!=G60)*(#REF!)),"")&amp;IF(SUMPRODUCT((#REF!=F60)*(#REF!=G60)*(ISNUMBER(#REF!)))=1,SUMPRODUCT((#REF!=F60)*(#REF!=G60)*(#REF!))&amp;":"&amp;SUMPRODUCT((#REF!=F60)*(#REF!=G60)*(#REF!)),"")</f>
        <v>#REF!</v>
      </c>
      <c r="K60" s="2" t="e">
        <f>IF(SUMPRODUCT((#REF!=F60)*(#REF!=G60)*(ISNUMBER(#REF!)))=1,SUMPRODUCT((#REF!=F60)*(#REF!=G60)*(#REF!))&amp;":"&amp;SUMPRODUCT((#REF!=F60)*(#REF!=G60)*(#REF!)),"")&amp;IF(SUMPRODUCT((#REF!=F60)*(#REF!=G60)*(ISNUMBER(#REF!)))=1,SUMPRODUCT((#REF!=F60)*(#REF!=G60)*(#REF!))&amp;":"&amp;SUMPRODUCT((#REF!=F60)*(#REF!=G60)*(#REF!)),"")</f>
        <v>#REF!</v>
      </c>
    </row>
    <row r="61" spans="4:11" s="2" customFormat="1" x14ac:dyDescent="0.2">
      <c r="D61" s="2">
        <v>32</v>
      </c>
      <c r="E61" s="2" t="e">
        <f t="shared" si="10"/>
        <v>#REF!</v>
      </c>
      <c r="F61" s="2" t="e">
        <f>F8</f>
        <v>#REF!</v>
      </c>
      <c r="G61" s="2" t="e">
        <f>F10</f>
        <v>#REF!</v>
      </c>
      <c r="H61" s="2" t="e">
        <f>IF(SUMPRODUCT((#REF!=F61)*(#REF!=G61)*(ISNUMBER(#REF!)))=1,SUMPRODUCT((#REF!=F61)*(#REF!=G61)*(#REF!))&amp;":"&amp;SUMPRODUCT((#REF!=F61)*(#REF!=G61)*(#REF!)),"")</f>
        <v>#REF!</v>
      </c>
      <c r="I61" s="2" t="e">
        <f>IF(SUMPRODUCT((#REF!=F61)*(#REF!=G61)*(ISNUMBER(#REF!)))=1,SUMPRODUCT((#REF!=F61)*(#REF!=G61)*(#REF!))&amp;":"&amp;SUMPRODUCT((#REF!=F61)*(#REF!=G61)*(#REF!)),"")</f>
        <v>#REF!</v>
      </c>
      <c r="J61" s="2" t="e">
        <f>IF(SUMPRODUCT((#REF!=F61)*(#REF!=G61)*(ISNUMBER(#REF!)))=1,SUMPRODUCT((#REF!=F61)*(#REF!=G61)*(#REF!))&amp;":"&amp;SUMPRODUCT((#REF!=F61)*(#REF!=G61)*(#REF!)),"")&amp;IF(SUMPRODUCT((#REF!=F61)*(#REF!=G61)*(ISNUMBER(#REF!)))=1,SUMPRODUCT((#REF!=F61)*(#REF!=G61)*(#REF!))&amp;":"&amp;SUMPRODUCT((#REF!=F61)*(#REF!=G61)*(#REF!)),"")</f>
        <v>#REF!</v>
      </c>
      <c r="K61" s="2" t="e">
        <f>IF(SUMPRODUCT((#REF!=F61)*(#REF!=G61)*(ISNUMBER(#REF!)))=1,SUMPRODUCT((#REF!=F61)*(#REF!=G61)*(#REF!))&amp;":"&amp;SUMPRODUCT((#REF!=F61)*(#REF!=G61)*(#REF!)),"")&amp;IF(SUMPRODUCT((#REF!=F61)*(#REF!=G61)*(ISNUMBER(#REF!)))=1,SUMPRODUCT((#REF!=F61)*(#REF!=G61)*(#REF!))&amp;":"&amp;SUMPRODUCT((#REF!=F61)*(#REF!=G61)*(#REF!)),"")</f>
        <v>#REF!</v>
      </c>
    </row>
    <row r="62" spans="4:11" s="2" customFormat="1" x14ac:dyDescent="0.2">
      <c r="D62" s="2">
        <v>33</v>
      </c>
      <c r="E62" s="2" t="e">
        <f t="shared" ref="E62:E93" si="15">F62&amp;G62</f>
        <v>#REF!</v>
      </c>
      <c r="F62" s="2" t="e">
        <f>F8</f>
        <v>#REF!</v>
      </c>
      <c r="G62" s="2" t="e">
        <f>F11</f>
        <v>#REF!</v>
      </c>
      <c r="H62" s="2" t="e">
        <f>IF(SUMPRODUCT((#REF!=F62)*(#REF!=G62)*(ISNUMBER(#REF!)))=1,SUMPRODUCT((#REF!=F62)*(#REF!=G62)*(#REF!))&amp;":"&amp;SUMPRODUCT((#REF!=F62)*(#REF!=G62)*(#REF!)),"")</f>
        <v>#REF!</v>
      </c>
      <c r="I62" s="2" t="e">
        <f>IF(SUMPRODUCT((#REF!=F62)*(#REF!=G62)*(ISNUMBER(#REF!)))=1,SUMPRODUCT((#REF!=F62)*(#REF!=G62)*(#REF!))&amp;":"&amp;SUMPRODUCT((#REF!=F62)*(#REF!=G62)*(#REF!)),"")</f>
        <v>#REF!</v>
      </c>
      <c r="J62" s="2" t="e">
        <f>IF(SUMPRODUCT((#REF!=F62)*(#REF!=G62)*(ISNUMBER(#REF!)))=1,SUMPRODUCT((#REF!=F62)*(#REF!=G62)*(#REF!))&amp;":"&amp;SUMPRODUCT((#REF!=F62)*(#REF!=G62)*(#REF!)),"")&amp;IF(SUMPRODUCT((#REF!=F62)*(#REF!=G62)*(ISNUMBER(#REF!)))=1,SUMPRODUCT((#REF!=F62)*(#REF!=G62)*(#REF!))&amp;":"&amp;SUMPRODUCT((#REF!=F62)*(#REF!=G62)*(#REF!)),"")</f>
        <v>#REF!</v>
      </c>
      <c r="K62" s="2" t="e">
        <f>IF(SUMPRODUCT((#REF!=F62)*(#REF!=G62)*(ISNUMBER(#REF!)))=1,SUMPRODUCT((#REF!=F62)*(#REF!=G62)*(#REF!))&amp;":"&amp;SUMPRODUCT((#REF!=F62)*(#REF!=G62)*(#REF!)),"")&amp;IF(SUMPRODUCT((#REF!=F62)*(#REF!=G62)*(ISNUMBER(#REF!)))=1,SUMPRODUCT((#REF!=F62)*(#REF!=G62)*(#REF!))&amp;":"&amp;SUMPRODUCT((#REF!=F62)*(#REF!=G62)*(#REF!)),"")</f>
        <v>#REF!</v>
      </c>
    </row>
    <row r="63" spans="4:11" s="2" customFormat="1" x14ac:dyDescent="0.2">
      <c r="D63" s="2">
        <v>34</v>
      </c>
      <c r="E63" s="2" t="e">
        <f t="shared" si="15"/>
        <v>#REF!</v>
      </c>
      <c r="F63" s="2" t="e">
        <f>F8</f>
        <v>#REF!</v>
      </c>
      <c r="G63" s="2" t="e">
        <f>F12</f>
        <v>#REF!</v>
      </c>
      <c r="H63" s="2" t="e">
        <f>IF(SUMPRODUCT((#REF!=F63)*(#REF!=G63)*(ISNUMBER(#REF!)))=1,SUMPRODUCT((#REF!=F63)*(#REF!=G63)*(#REF!))&amp;":"&amp;SUMPRODUCT((#REF!=F63)*(#REF!=G63)*(#REF!)),"")</f>
        <v>#REF!</v>
      </c>
      <c r="I63" s="2" t="e">
        <f>IF(SUMPRODUCT((#REF!=F63)*(#REF!=G63)*(ISNUMBER(#REF!)))=1,SUMPRODUCT((#REF!=F63)*(#REF!=G63)*(#REF!))&amp;":"&amp;SUMPRODUCT((#REF!=F63)*(#REF!=G63)*(#REF!)),"")</f>
        <v>#REF!</v>
      </c>
      <c r="J63" s="2" t="e">
        <f>IF(SUMPRODUCT((#REF!=F63)*(#REF!=G63)*(ISNUMBER(#REF!)))=1,SUMPRODUCT((#REF!=F63)*(#REF!=G63)*(#REF!))&amp;":"&amp;SUMPRODUCT((#REF!=F63)*(#REF!=G63)*(#REF!)),"")&amp;IF(SUMPRODUCT((#REF!=F63)*(#REF!=G63)*(ISNUMBER(#REF!)))=1,SUMPRODUCT((#REF!=F63)*(#REF!=G63)*(#REF!))&amp;":"&amp;SUMPRODUCT((#REF!=F63)*(#REF!=G63)*(#REF!)),"")</f>
        <v>#REF!</v>
      </c>
      <c r="K63" s="2" t="e">
        <f>IF(SUMPRODUCT((#REF!=F63)*(#REF!=G63)*(ISNUMBER(#REF!)))=1,SUMPRODUCT((#REF!=F63)*(#REF!=G63)*(#REF!))&amp;":"&amp;SUMPRODUCT((#REF!=F63)*(#REF!=G63)*(#REF!)),"")&amp;IF(SUMPRODUCT((#REF!=F63)*(#REF!=G63)*(ISNUMBER(#REF!)))=1,SUMPRODUCT((#REF!=F63)*(#REF!=G63)*(#REF!))&amp;":"&amp;SUMPRODUCT((#REF!=F63)*(#REF!=G63)*(#REF!)),"")</f>
        <v>#REF!</v>
      </c>
    </row>
    <row r="64" spans="4:11" s="2" customFormat="1" x14ac:dyDescent="0.2">
      <c r="D64" s="2">
        <v>35</v>
      </c>
      <c r="E64" s="2" t="e">
        <f t="shared" si="15"/>
        <v>#REF!</v>
      </c>
      <c r="F64" s="2" t="e">
        <f>F8</f>
        <v>#REF!</v>
      </c>
      <c r="G64" s="2" t="e">
        <f>F13</f>
        <v>#REF!</v>
      </c>
      <c r="H64" s="2" t="e">
        <f>IF(SUMPRODUCT((#REF!=F64)*(#REF!=G64)*(ISNUMBER(#REF!)))=1,SUMPRODUCT((#REF!=F64)*(#REF!=G64)*(#REF!))&amp;":"&amp;SUMPRODUCT((#REF!=F64)*(#REF!=G64)*(#REF!)),"")</f>
        <v>#REF!</v>
      </c>
      <c r="I64" s="2" t="e">
        <f>IF(SUMPRODUCT((#REF!=F64)*(#REF!=G64)*(ISNUMBER(#REF!)))=1,SUMPRODUCT((#REF!=F64)*(#REF!=G64)*(#REF!))&amp;":"&amp;SUMPRODUCT((#REF!=F64)*(#REF!=G64)*(#REF!)),"")</f>
        <v>#REF!</v>
      </c>
      <c r="J64" s="2" t="e">
        <f>IF(SUMPRODUCT((#REF!=F64)*(#REF!=G64)*(ISNUMBER(#REF!)))=1,SUMPRODUCT((#REF!=F64)*(#REF!=G64)*(#REF!))&amp;":"&amp;SUMPRODUCT((#REF!=F64)*(#REF!=G64)*(#REF!)),"")&amp;IF(SUMPRODUCT((#REF!=F64)*(#REF!=G64)*(ISNUMBER(#REF!)))=1,SUMPRODUCT((#REF!=F64)*(#REF!=G64)*(#REF!))&amp;":"&amp;SUMPRODUCT((#REF!=F64)*(#REF!=G64)*(#REF!)),"")</f>
        <v>#REF!</v>
      </c>
      <c r="K64" s="2" t="e">
        <f>IF(SUMPRODUCT((#REF!=F64)*(#REF!=G64)*(ISNUMBER(#REF!)))=1,SUMPRODUCT((#REF!=F64)*(#REF!=G64)*(#REF!))&amp;":"&amp;SUMPRODUCT((#REF!=F64)*(#REF!=G64)*(#REF!)),"")&amp;IF(SUMPRODUCT((#REF!=F64)*(#REF!=G64)*(ISNUMBER(#REF!)))=1,SUMPRODUCT((#REF!=F64)*(#REF!=G64)*(#REF!))&amp;":"&amp;SUMPRODUCT((#REF!=F64)*(#REF!=G64)*(#REF!)),"")</f>
        <v>#REF!</v>
      </c>
    </row>
    <row r="65" spans="4:11" s="2" customFormat="1" x14ac:dyDescent="0.2">
      <c r="D65" s="2">
        <v>36</v>
      </c>
      <c r="E65" s="2" t="e">
        <f t="shared" si="15"/>
        <v>#REF!</v>
      </c>
      <c r="F65" s="2" t="e">
        <f>F9</f>
        <v>#REF!</v>
      </c>
      <c r="G65" s="2" t="e">
        <f>F10</f>
        <v>#REF!</v>
      </c>
      <c r="H65" s="2" t="e">
        <f>IF(SUMPRODUCT((#REF!=F65)*(#REF!=G65)*(ISNUMBER(#REF!)))=1,SUMPRODUCT((#REF!=F65)*(#REF!=G65)*(#REF!))&amp;":"&amp;SUMPRODUCT((#REF!=F65)*(#REF!=G65)*(#REF!)),"")</f>
        <v>#REF!</v>
      </c>
      <c r="I65" s="2" t="e">
        <f>IF(SUMPRODUCT((#REF!=F65)*(#REF!=G65)*(ISNUMBER(#REF!)))=1,SUMPRODUCT((#REF!=F65)*(#REF!=G65)*(#REF!))&amp;":"&amp;SUMPRODUCT((#REF!=F65)*(#REF!=G65)*(#REF!)),"")</f>
        <v>#REF!</v>
      </c>
      <c r="J65" s="2" t="e">
        <f>IF(SUMPRODUCT((#REF!=F65)*(#REF!=G65)*(ISNUMBER(#REF!)))=1,SUMPRODUCT((#REF!=F65)*(#REF!=G65)*(#REF!))&amp;":"&amp;SUMPRODUCT((#REF!=F65)*(#REF!=G65)*(#REF!)),"")&amp;IF(SUMPRODUCT((#REF!=F65)*(#REF!=G65)*(ISNUMBER(#REF!)))=1,SUMPRODUCT((#REF!=F65)*(#REF!=G65)*(#REF!))&amp;":"&amp;SUMPRODUCT((#REF!=F65)*(#REF!=G65)*(#REF!)),"")</f>
        <v>#REF!</v>
      </c>
      <c r="K65" s="2" t="e">
        <f>IF(SUMPRODUCT((#REF!=F65)*(#REF!=G65)*(ISNUMBER(#REF!)))=1,SUMPRODUCT((#REF!=F65)*(#REF!=G65)*(#REF!))&amp;":"&amp;SUMPRODUCT((#REF!=F65)*(#REF!=G65)*(#REF!)),"")&amp;IF(SUMPRODUCT((#REF!=F65)*(#REF!=G65)*(ISNUMBER(#REF!)))=1,SUMPRODUCT((#REF!=F65)*(#REF!=G65)*(#REF!))&amp;":"&amp;SUMPRODUCT((#REF!=F65)*(#REF!=G65)*(#REF!)),"")</f>
        <v>#REF!</v>
      </c>
    </row>
    <row r="66" spans="4:11" s="2" customFormat="1" x14ac:dyDescent="0.2">
      <c r="D66" s="2">
        <v>37</v>
      </c>
      <c r="E66" s="2" t="e">
        <f t="shared" si="15"/>
        <v>#REF!</v>
      </c>
      <c r="F66" s="2" t="e">
        <f>F9</f>
        <v>#REF!</v>
      </c>
      <c r="G66" s="2" t="e">
        <f>F11</f>
        <v>#REF!</v>
      </c>
      <c r="H66" s="2" t="e">
        <f>IF(SUMPRODUCT((#REF!=F66)*(#REF!=G66)*(ISNUMBER(#REF!)))=1,SUMPRODUCT((#REF!=F66)*(#REF!=G66)*(#REF!))&amp;":"&amp;SUMPRODUCT((#REF!=F66)*(#REF!=G66)*(#REF!)),"")</f>
        <v>#REF!</v>
      </c>
      <c r="I66" s="2" t="e">
        <f>IF(SUMPRODUCT((#REF!=F66)*(#REF!=G66)*(ISNUMBER(#REF!)))=1,SUMPRODUCT((#REF!=F66)*(#REF!=G66)*(#REF!))&amp;":"&amp;SUMPRODUCT((#REF!=F66)*(#REF!=G66)*(#REF!)),"")</f>
        <v>#REF!</v>
      </c>
      <c r="J66" s="2" t="e">
        <f>IF(SUMPRODUCT((#REF!=F66)*(#REF!=G66)*(ISNUMBER(#REF!)))=1,SUMPRODUCT((#REF!=F66)*(#REF!=G66)*(#REF!))&amp;":"&amp;SUMPRODUCT((#REF!=F66)*(#REF!=G66)*(#REF!)),"")&amp;IF(SUMPRODUCT((#REF!=F66)*(#REF!=G66)*(ISNUMBER(#REF!)))=1,SUMPRODUCT((#REF!=F66)*(#REF!=G66)*(#REF!))&amp;":"&amp;SUMPRODUCT((#REF!=F66)*(#REF!=G66)*(#REF!)),"")</f>
        <v>#REF!</v>
      </c>
      <c r="K66" s="2" t="e">
        <f>IF(SUMPRODUCT((#REF!=F66)*(#REF!=G66)*(ISNUMBER(#REF!)))=1,SUMPRODUCT((#REF!=F66)*(#REF!=G66)*(#REF!))&amp;":"&amp;SUMPRODUCT((#REF!=F66)*(#REF!=G66)*(#REF!)),"")&amp;IF(SUMPRODUCT((#REF!=F66)*(#REF!=G66)*(ISNUMBER(#REF!)))=1,SUMPRODUCT((#REF!=F66)*(#REF!=G66)*(#REF!))&amp;":"&amp;SUMPRODUCT((#REF!=F66)*(#REF!=G66)*(#REF!)),"")</f>
        <v>#REF!</v>
      </c>
    </row>
    <row r="67" spans="4:11" s="2" customFormat="1" x14ac:dyDescent="0.2">
      <c r="D67" s="2">
        <v>38</v>
      </c>
      <c r="E67" s="2" t="e">
        <f t="shared" si="15"/>
        <v>#REF!</v>
      </c>
      <c r="F67" s="2" t="e">
        <f>F9</f>
        <v>#REF!</v>
      </c>
      <c r="G67" s="2" t="e">
        <f>F12</f>
        <v>#REF!</v>
      </c>
      <c r="H67" s="2" t="e">
        <f>IF(SUMPRODUCT((#REF!=F67)*(#REF!=G67)*(ISNUMBER(#REF!)))=1,SUMPRODUCT((#REF!=F67)*(#REF!=G67)*(#REF!))&amp;":"&amp;SUMPRODUCT((#REF!=F67)*(#REF!=G67)*(#REF!)),"")</f>
        <v>#REF!</v>
      </c>
      <c r="I67" s="2" t="e">
        <f>IF(SUMPRODUCT((#REF!=F67)*(#REF!=G67)*(ISNUMBER(#REF!)))=1,SUMPRODUCT((#REF!=F67)*(#REF!=G67)*(#REF!))&amp;":"&amp;SUMPRODUCT((#REF!=F67)*(#REF!=G67)*(#REF!)),"")</f>
        <v>#REF!</v>
      </c>
      <c r="J67" s="2" t="e">
        <f>IF(SUMPRODUCT((#REF!=F67)*(#REF!=G67)*(ISNUMBER(#REF!)))=1,SUMPRODUCT((#REF!=F67)*(#REF!=G67)*(#REF!))&amp;":"&amp;SUMPRODUCT((#REF!=F67)*(#REF!=G67)*(#REF!)),"")&amp;IF(SUMPRODUCT((#REF!=F67)*(#REF!=G67)*(ISNUMBER(#REF!)))=1,SUMPRODUCT((#REF!=F67)*(#REF!=G67)*(#REF!))&amp;":"&amp;SUMPRODUCT((#REF!=F67)*(#REF!=G67)*(#REF!)),"")</f>
        <v>#REF!</v>
      </c>
      <c r="K67" s="2" t="e">
        <f>IF(SUMPRODUCT((#REF!=F67)*(#REF!=G67)*(ISNUMBER(#REF!)))=1,SUMPRODUCT((#REF!=F67)*(#REF!=G67)*(#REF!))&amp;":"&amp;SUMPRODUCT((#REF!=F67)*(#REF!=G67)*(#REF!)),"")&amp;IF(SUMPRODUCT((#REF!=F67)*(#REF!=G67)*(ISNUMBER(#REF!)))=1,SUMPRODUCT((#REF!=F67)*(#REF!=G67)*(#REF!))&amp;":"&amp;SUMPRODUCT((#REF!=F67)*(#REF!=G67)*(#REF!)),"")</f>
        <v>#REF!</v>
      </c>
    </row>
    <row r="68" spans="4:11" s="2" customFormat="1" x14ac:dyDescent="0.2">
      <c r="D68" s="2">
        <v>39</v>
      </c>
      <c r="E68" s="2" t="e">
        <f t="shared" si="15"/>
        <v>#REF!</v>
      </c>
      <c r="F68" s="2" t="e">
        <f>F9</f>
        <v>#REF!</v>
      </c>
      <c r="G68" s="2" t="e">
        <f>F13</f>
        <v>#REF!</v>
      </c>
      <c r="H68" s="2" t="e">
        <f>IF(SUMPRODUCT((#REF!=F68)*(#REF!=G68)*(ISNUMBER(#REF!)))=1,SUMPRODUCT((#REF!=F68)*(#REF!=G68)*(#REF!))&amp;":"&amp;SUMPRODUCT((#REF!=F68)*(#REF!=G68)*(#REF!)),"")</f>
        <v>#REF!</v>
      </c>
      <c r="I68" s="2" t="e">
        <f>IF(SUMPRODUCT((#REF!=F68)*(#REF!=G68)*(ISNUMBER(#REF!)))=1,SUMPRODUCT((#REF!=F68)*(#REF!=G68)*(#REF!))&amp;":"&amp;SUMPRODUCT((#REF!=F68)*(#REF!=G68)*(#REF!)),"")</f>
        <v>#REF!</v>
      </c>
      <c r="J68" s="2" t="e">
        <f>IF(SUMPRODUCT((#REF!=F68)*(#REF!=G68)*(ISNUMBER(#REF!)))=1,SUMPRODUCT((#REF!=F68)*(#REF!=G68)*(#REF!))&amp;":"&amp;SUMPRODUCT((#REF!=F68)*(#REF!=G68)*(#REF!)),"")&amp;IF(SUMPRODUCT((#REF!=F68)*(#REF!=G68)*(ISNUMBER(#REF!)))=1,SUMPRODUCT((#REF!=F68)*(#REF!=G68)*(#REF!))&amp;":"&amp;SUMPRODUCT((#REF!=F68)*(#REF!=G68)*(#REF!)),"")</f>
        <v>#REF!</v>
      </c>
      <c r="K68" s="2" t="e">
        <f>IF(SUMPRODUCT((#REF!=F68)*(#REF!=G68)*(ISNUMBER(#REF!)))=1,SUMPRODUCT((#REF!=F68)*(#REF!=G68)*(#REF!))&amp;":"&amp;SUMPRODUCT((#REF!=F68)*(#REF!=G68)*(#REF!)),"")&amp;IF(SUMPRODUCT((#REF!=F68)*(#REF!=G68)*(ISNUMBER(#REF!)))=1,SUMPRODUCT((#REF!=F68)*(#REF!=G68)*(#REF!))&amp;":"&amp;SUMPRODUCT((#REF!=F68)*(#REF!=G68)*(#REF!)),"")</f>
        <v>#REF!</v>
      </c>
    </row>
    <row r="69" spans="4:11" s="2" customFormat="1" x14ac:dyDescent="0.2">
      <c r="D69" s="2">
        <v>40</v>
      </c>
      <c r="E69" s="2" t="e">
        <f t="shared" si="15"/>
        <v>#REF!</v>
      </c>
      <c r="F69" s="2" t="e">
        <f>F10</f>
        <v>#REF!</v>
      </c>
      <c r="G69" s="2" t="e">
        <f>F11</f>
        <v>#REF!</v>
      </c>
      <c r="H69" s="2" t="e">
        <f>IF(SUMPRODUCT((#REF!=F69)*(#REF!=G69)*(ISNUMBER(#REF!)))=1,SUMPRODUCT((#REF!=F69)*(#REF!=G69)*(#REF!))&amp;":"&amp;SUMPRODUCT((#REF!=F69)*(#REF!=G69)*(#REF!)),"")</f>
        <v>#REF!</v>
      </c>
      <c r="I69" s="2" t="e">
        <f>IF(SUMPRODUCT((#REF!=F69)*(#REF!=G69)*(ISNUMBER(#REF!)))=1,SUMPRODUCT((#REF!=F69)*(#REF!=G69)*(#REF!))&amp;":"&amp;SUMPRODUCT((#REF!=F69)*(#REF!=G69)*(#REF!)),"")</f>
        <v>#REF!</v>
      </c>
      <c r="J69" s="2" t="e">
        <f>IF(SUMPRODUCT((#REF!=F69)*(#REF!=G69)*(ISNUMBER(#REF!)))=1,SUMPRODUCT((#REF!=F69)*(#REF!=G69)*(#REF!))&amp;":"&amp;SUMPRODUCT((#REF!=F69)*(#REF!=G69)*(#REF!)),"")&amp;IF(SUMPRODUCT((#REF!=F69)*(#REF!=G69)*(ISNUMBER(#REF!)))=1,SUMPRODUCT((#REF!=F69)*(#REF!=G69)*(#REF!))&amp;":"&amp;SUMPRODUCT((#REF!=F69)*(#REF!=G69)*(#REF!)),"")</f>
        <v>#REF!</v>
      </c>
      <c r="K69" s="2" t="e">
        <f>IF(SUMPRODUCT((#REF!=F69)*(#REF!=G69)*(ISNUMBER(#REF!)))=1,SUMPRODUCT((#REF!=F69)*(#REF!=G69)*(#REF!))&amp;":"&amp;SUMPRODUCT((#REF!=F69)*(#REF!=G69)*(#REF!)),"")&amp;IF(SUMPRODUCT((#REF!=F69)*(#REF!=G69)*(ISNUMBER(#REF!)))=1,SUMPRODUCT((#REF!=F69)*(#REF!=G69)*(#REF!))&amp;":"&amp;SUMPRODUCT((#REF!=F69)*(#REF!=G69)*(#REF!)),"")</f>
        <v>#REF!</v>
      </c>
    </row>
    <row r="70" spans="4:11" s="2" customFormat="1" x14ac:dyDescent="0.2">
      <c r="D70" s="2">
        <v>41</v>
      </c>
      <c r="E70" s="2" t="e">
        <f t="shared" si="15"/>
        <v>#REF!</v>
      </c>
      <c r="F70" s="2" t="e">
        <f>F10</f>
        <v>#REF!</v>
      </c>
      <c r="G70" s="2" t="e">
        <f>F12</f>
        <v>#REF!</v>
      </c>
      <c r="H70" s="2" t="e">
        <f>IF(SUMPRODUCT((#REF!=F70)*(#REF!=G70)*(ISNUMBER(#REF!)))=1,SUMPRODUCT((#REF!=F70)*(#REF!=G70)*(#REF!))&amp;":"&amp;SUMPRODUCT((#REF!=F70)*(#REF!=G70)*(#REF!)),"")</f>
        <v>#REF!</v>
      </c>
      <c r="I70" s="2" t="e">
        <f>IF(SUMPRODUCT((#REF!=F70)*(#REF!=G70)*(ISNUMBER(#REF!)))=1,SUMPRODUCT((#REF!=F70)*(#REF!=G70)*(#REF!))&amp;":"&amp;SUMPRODUCT((#REF!=F70)*(#REF!=G70)*(#REF!)),"")</f>
        <v>#REF!</v>
      </c>
      <c r="J70" s="2" t="e">
        <f>IF(SUMPRODUCT((#REF!=F70)*(#REF!=G70)*(ISNUMBER(#REF!)))=1,SUMPRODUCT((#REF!=F70)*(#REF!=G70)*(#REF!))&amp;":"&amp;SUMPRODUCT((#REF!=F70)*(#REF!=G70)*(#REF!)),"")&amp;IF(SUMPRODUCT((#REF!=F70)*(#REF!=G70)*(ISNUMBER(#REF!)))=1,SUMPRODUCT((#REF!=F70)*(#REF!=G70)*(#REF!))&amp;":"&amp;SUMPRODUCT((#REF!=F70)*(#REF!=G70)*(#REF!)),"")</f>
        <v>#REF!</v>
      </c>
      <c r="K70" s="2" t="e">
        <f>IF(SUMPRODUCT((#REF!=F70)*(#REF!=G70)*(ISNUMBER(#REF!)))=1,SUMPRODUCT((#REF!=F70)*(#REF!=G70)*(#REF!))&amp;":"&amp;SUMPRODUCT((#REF!=F70)*(#REF!=G70)*(#REF!)),"")&amp;IF(SUMPRODUCT((#REF!=F70)*(#REF!=G70)*(ISNUMBER(#REF!)))=1,SUMPRODUCT((#REF!=F70)*(#REF!=G70)*(#REF!))&amp;":"&amp;SUMPRODUCT((#REF!=F70)*(#REF!=G70)*(#REF!)),"")</f>
        <v>#REF!</v>
      </c>
    </row>
    <row r="71" spans="4:11" s="2" customFormat="1" x14ac:dyDescent="0.2">
      <c r="D71" s="2">
        <v>42</v>
      </c>
      <c r="E71" s="2" t="e">
        <f t="shared" si="15"/>
        <v>#REF!</v>
      </c>
      <c r="F71" s="2" t="e">
        <f>F10</f>
        <v>#REF!</v>
      </c>
      <c r="G71" s="2" t="e">
        <f>F13</f>
        <v>#REF!</v>
      </c>
      <c r="H71" s="2" t="e">
        <f>IF(SUMPRODUCT((#REF!=F71)*(#REF!=G71)*(ISNUMBER(#REF!)))=1,SUMPRODUCT((#REF!=F71)*(#REF!=G71)*(#REF!))&amp;":"&amp;SUMPRODUCT((#REF!=F71)*(#REF!=G71)*(#REF!)),"")</f>
        <v>#REF!</v>
      </c>
      <c r="I71" s="2" t="e">
        <f>IF(SUMPRODUCT((#REF!=F71)*(#REF!=G71)*(ISNUMBER(#REF!)))=1,SUMPRODUCT((#REF!=F71)*(#REF!=G71)*(#REF!))&amp;":"&amp;SUMPRODUCT((#REF!=F71)*(#REF!=G71)*(#REF!)),"")</f>
        <v>#REF!</v>
      </c>
      <c r="J71" s="2" t="e">
        <f>IF(SUMPRODUCT((#REF!=F71)*(#REF!=G71)*(ISNUMBER(#REF!)))=1,SUMPRODUCT((#REF!=F71)*(#REF!=G71)*(#REF!))&amp;":"&amp;SUMPRODUCT((#REF!=F71)*(#REF!=G71)*(#REF!)),"")&amp;IF(SUMPRODUCT((#REF!=F71)*(#REF!=G71)*(ISNUMBER(#REF!)))=1,SUMPRODUCT((#REF!=F71)*(#REF!=G71)*(#REF!))&amp;":"&amp;SUMPRODUCT((#REF!=F71)*(#REF!=G71)*(#REF!)),"")</f>
        <v>#REF!</v>
      </c>
      <c r="K71" s="2" t="e">
        <f>IF(SUMPRODUCT((#REF!=F71)*(#REF!=G71)*(ISNUMBER(#REF!)))=1,SUMPRODUCT((#REF!=F71)*(#REF!=G71)*(#REF!))&amp;":"&amp;SUMPRODUCT((#REF!=F71)*(#REF!=G71)*(#REF!)),"")&amp;IF(SUMPRODUCT((#REF!=F71)*(#REF!=G71)*(ISNUMBER(#REF!)))=1,SUMPRODUCT((#REF!=F71)*(#REF!=G71)*(#REF!))&amp;":"&amp;SUMPRODUCT((#REF!=F71)*(#REF!=G71)*(#REF!)),"")</f>
        <v>#REF!</v>
      </c>
    </row>
    <row r="72" spans="4:11" s="2" customFormat="1" x14ac:dyDescent="0.2">
      <c r="D72" s="2">
        <v>43</v>
      </c>
      <c r="E72" s="2" t="e">
        <f t="shared" si="15"/>
        <v>#REF!</v>
      </c>
      <c r="F72" s="2" t="e">
        <f>F11</f>
        <v>#REF!</v>
      </c>
      <c r="G72" s="2" t="e">
        <f>F12</f>
        <v>#REF!</v>
      </c>
      <c r="H72" s="2" t="e">
        <f>IF(SUMPRODUCT((#REF!=F72)*(#REF!=G72)*(ISNUMBER(#REF!)))=1,SUMPRODUCT((#REF!=F72)*(#REF!=G72)*(#REF!))&amp;":"&amp;SUMPRODUCT((#REF!=F72)*(#REF!=G72)*(#REF!)),"")</f>
        <v>#REF!</v>
      </c>
      <c r="I72" s="2" t="e">
        <f>IF(SUMPRODUCT((#REF!=F72)*(#REF!=G72)*(ISNUMBER(#REF!)))=1,SUMPRODUCT((#REF!=F72)*(#REF!=G72)*(#REF!))&amp;":"&amp;SUMPRODUCT((#REF!=F72)*(#REF!=G72)*(#REF!)),"")</f>
        <v>#REF!</v>
      </c>
      <c r="J72" s="2" t="e">
        <f>IF(SUMPRODUCT((#REF!=F72)*(#REF!=G72)*(ISNUMBER(#REF!)))=1,SUMPRODUCT((#REF!=F72)*(#REF!=G72)*(#REF!))&amp;":"&amp;SUMPRODUCT((#REF!=F72)*(#REF!=G72)*(#REF!)),"")&amp;IF(SUMPRODUCT((#REF!=F72)*(#REF!=G72)*(ISNUMBER(#REF!)))=1,SUMPRODUCT((#REF!=F72)*(#REF!=G72)*(#REF!))&amp;":"&amp;SUMPRODUCT((#REF!=F72)*(#REF!=G72)*(#REF!)),"")</f>
        <v>#REF!</v>
      </c>
      <c r="K72" s="2" t="e">
        <f>IF(SUMPRODUCT((#REF!=F72)*(#REF!=G72)*(ISNUMBER(#REF!)))=1,SUMPRODUCT((#REF!=F72)*(#REF!=G72)*(#REF!))&amp;":"&amp;SUMPRODUCT((#REF!=F72)*(#REF!=G72)*(#REF!)),"")&amp;IF(SUMPRODUCT((#REF!=F72)*(#REF!=G72)*(ISNUMBER(#REF!)))=1,SUMPRODUCT((#REF!=F72)*(#REF!=G72)*(#REF!))&amp;":"&amp;SUMPRODUCT((#REF!=F72)*(#REF!=G72)*(#REF!)),"")</f>
        <v>#REF!</v>
      </c>
    </row>
    <row r="73" spans="4:11" s="2" customFormat="1" x14ac:dyDescent="0.2">
      <c r="D73" s="2">
        <v>44</v>
      </c>
      <c r="E73" s="2" t="e">
        <f t="shared" si="15"/>
        <v>#REF!</v>
      </c>
      <c r="F73" s="2" t="e">
        <f>F11</f>
        <v>#REF!</v>
      </c>
      <c r="G73" s="2" t="e">
        <f>F13</f>
        <v>#REF!</v>
      </c>
      <c r="H73" s="2" t="e">
        <f>IF(SUMPRODUCT((#REF!=F73)*(#REF!=G73)*(ISNUMBER(#REF!)))=1,SUMPRODUCT((#REF!=F73)*(#REF!=G73)*(#REF!))&amp;":"&amp;SUMPRODUCT((#REF!=F73)*(#REF!=G73)*(#REF!)),"")</f>
        <v>#REF!</v>
      </c>
      <c r="I73" s="2" t="e">
        <f>IF(SUMPRODUCT((#REF!=F73)*(#REF!=G73)*(ISNUMBER(#REF!)))=1,SUMPRODUCT((#REF!=F73)*(#REF!=G73)*(#REF!))&amp;":"&amp;SUMPRODUCT((#REF!=F73)*(#REF!=G73)*(#REF!)),"")</f>
        <v>#REF!</v>
      </c>
      <c r="J73" s="2" t="e">
        <f>IF(SUMPRODUCT((#REF!=F73)*(#REF!=G73)*(ISNUMBER(#REF!)))=1,SUMPRODUCT((#REF!=F73)*(#REF!=G73)*(#REF!))&amp;":"&amp;SUMPRODUCT((#REF!=F73)*(#REF!=G73)*(#REF!)),"")&amp;IF(SUMPRODUCT((#REF!=F73)*(#REF!=G73)*(ISNUMBER(#REF!)))=1,SUMPRODUCT((#REF!=F73)*(#REF!=G73)*(#REF!))&amp;":"&amp;SUMPRODUCT((#REF!=F73)*(#REF!=G73)*(#REF!)),"")</f>
        <v>#REF!</v>
      </c>
      <c r="K73" s="2" t="e">
        <f>IF(SUMPRODUCT((#REF!=F73)*(#REF!=G73)*(ISNUMBER(#REF!)))=1,SUMPRODUCT((#REF!=F73)*(#REF!=G73)*(#REF!))&amp;":"&amp;SUMPRODUCT((#REF!=F73)*(#REF!=G73)*(#REF!)),"")&amp;IF(SUMPRODUCT((#REF!=F73)*(#REF!=G73)*(ISNUMBER(#REF!)))=1,SUMPRODUCT((#REF!=F73)*(#REF!=G73)*(#REF!))&amp;":"&amp;SUMPRODUCT((#REF!=F73)*(#REF!=G73)*(#REF!)),"")</f>
        <v>#REF!</v>
      </c>
    </row>
    <row r="74" spans="4:11" s="2" customFormat="1" x14ac:dyDescent="0.2">
      <c r="D74" s="2">
        <v>45</v>
      </c>
      <c r="E74" s="2" t="e">
        <f t="shared" si="15"/>
        <v>#REF!</v>
      </c>
      <c r="F74" s="2" t="e">
        <f>F12</f>
        <v>#REF!</v>
      </c>
      <c r="G74" s="2" t="e">
        <f>F13</f>
        <v>#REF!</v>
      </c>
      <c r="H74" s="2" t="e">
        <f>IF(SUMPRODUCT((#REF!=F74)*(#REF!=G74)*(ISNUMBER(#REF!)))=1,SUMPRODUCT((#REF!=F74)*(#REF!=G74)*(#REF!))&amp;":"&amp;SUMPRODUCT((#REF!=F74)*(#REF!=G74)*(#REF!)),"")</f>
        <v>#REF!</v>
      </c>
      <c r="I74" s="2" t="e">
        <f>IF(SUMPRODUCT((#REF!=F74)*(#REF!=G74)*(ISNUMBER(#REF!)))=1,SUMPRODUCT((#REF!=F74)*(#REF!=G74)*(#REF!))&amp;":"&amp;SUMPRODUCT((#REF!=F74)*(#REF!=G74)*(#REF!)),"")</f>
        <v>#REF!</v>
      </c>
      <c r="J74" s="2" t="e">
        <f>IF(SUMPRODUCT((#REF!=F74)*(#REF!=G74)*(ISNUMBER(#REF!)))=1,SUMPRODUCT((#REF!=F74)*(#REF!=G74)*(#REF!))&amp;":"&amp;SUMPRODUCT((#REF!=F74)*(#REF!=G74)*(#REF!)),"")&amp;IF(SUMPRODUCT((#REF!=F74)*(#REF!=G74)*(ISNUMBER(#REF!)))=1,SUMPRODUCT((#REF!=F74)*(#REF!=G74)*(#REF!))&amp;":"&amp;SUMPRODUCT((#REF!=F74)*(#REF!=G74)*(#REF!)),"")</f>
        <v>#REF!</v>
      </c>
      <c r="K74" s="2" t="e">
        <f>IF(SUMPRODUCT((#REF!=F74)*(#REF!=G74)*(ISNUMBER(#REF!)))=1,SUMPRODUCT((#REF!=F74)*(#REF!=G74)*(#REF!))&amp;":"&amp;SUMPRODUCT((#REF!=F74)*(#REF!=G74)*(#REF!)),"")&amp;IF(SUMPRODUCT((#REF!=F74)*(#REF!=G74)*(ISNUMBER(#REF!)))=1,SUMPRODUCT((#REF!=F74)*(#REF!=G74)*(#REF!))&amp;":"&amp;SUMPRODUCT((#REF!=F74)*(#REF!=G74)*(#REF!)),"")</f>
        <v>#REF!</v>
      </c>
    </row>
    <row r="75" spans="4:11" s="2" customFormat="1" x14ac:dyDescent="0.2">
      <c r="D75" s="2">
        <v>1</v>
      </c>
      <c r="E75" s="2" t="e">
        <f t="shared" si="15"/>
        <v>#REF!</v>
      </c>
      <c r="F75" s="2" t="e">
        <f t="shared" ref="F75:F119" si="16">G30</f>
        <v>#REF!</v>
      </c>
      <c r="G75" s="2" t="e">
        <f t="shared" ref="G75:G119" si="17">F30</f>
        <v>#REF!</v>
      </c>
      <c r="H75" s="2" t="e">
        <f>IF(SUMPRODUCT((#REF!=F75)*(#REF!=G75)*(ISNUMBER(#REF!)))=1,SUMPRODUCT((#REF!=F75)*(#REF!=G75)*(#REF!))&amp;":"&amp;SUMPRODUCT((#REF!=F75)*(#REF!=G75)*(#REF!)),"")</f>
        <v>#REF!</v>
      </c>
      <c r="I75" s="2" t="e">
        <f>IF(SUMPRODUCT((#REF!=F75)*(#REF!=G75)*(ISNUMBER(#REF!)))=1,SUMPRODUCT((#REF!=F75)*(#REF!=G75)*(#REF!))&amp;":"&amp;SUMPRODUCT((#REF!=F75)*(#REF!=G75)*(#REF!)),"")</f>
        <v>#REF!</v>
      </c>
      <c r="J75" s="2" t="e">
        <f>IF(SUMPRODUCT((#REF!=F75)*(#REF!=G75)*(ISNUMBER(#REF!)))=1,SUMPRODUCT((#REF!=F75)*(#REF!=G75)*(#REF!))&amp;":"&amp;SUMPRODUCT((#REF!=F75)*(#REF!=G75)*(#REF!)),"")&amp;IF(SUMPRODUCT((#REF!=F75)*(#REF!=G75)*(ISNUMBER(#REF!)))=1,SUMPRODUCT((#REF!=F75)*(#REF!=G75)*(#REF!))&amp;":"&amp;SUMPRODUCT((#REF!=F75)*(#REF!=G75)*(#REF!)),"")</f>
        <v>#REF!</v>
      </c>
      <c r="K75" s="2" t="e">
        <f>IF(SUMPRODUCT((#REF!=F75)*(#REF!=G75)*(ISNUMBER(#REF!)))=1,SUMPRODUCT((#REF!=F75)*(#REF!=G75)*(#REF!))&amp;":"&amp;SUMPRODUCT((#REF!=F75)*(#REF!=G75)*(#REF!)),"")&amp;IF(SUMPRODUCT((#REF!=F75)*(#REF!=G75)*(ISNUMBER(#REF!)))=1,SUMPRODUCT((#REF!=F75)*(#REF!=G75)*(#REF!))&amp;":"&amp;SUMPRODUCT((#REF!=F75)*(#REF!=G75)*(#REF!)),"")</f>
        <v>#REF!</v>
      </c>
    </row>
    <row r="76" spans="4:11" s="2" customFormat="1" x14ac:dyDescent="0.2">
      <c r="D76" s="2">
        <v>2</v>
      </c>
      <c r="E76" s="2" t="e">
        <f t="shared" si="15"/>
        <v>#REF!</v>
      </c>
      <c r="F76" s="2" t="e">
        <f t="shared" si="16"/>
        <v>#REF!</v>
      </c>
      <c r="G76" s="2" t="e">
        <f t="shared" si="17"/>
        <v>#REF!</v>
      </c>
      <c r="H76" s="2" t="e">
        <f>IF(SUMPRODUCT((#REF!=F76)*(#REF!=G76)*(ISNUMBER(#REF!)))=1,SUMPRODUCT((#REF!=F76)*(#REF!=G76)*(#REF!))&amp;":"&amp;SUMPRODUCT((#REF!=F76)*(#REF!=G76)*(#REF!)),"")</f>
        <v>#REF!</v>
      </c>
      <c r="I76" s="2" t="e">
        <f>IF(SUMPRODUCT((#REF!=F76)*(#REF!=G76)*(ISNUMBER(#REF!)))=1,SUMPRODUCT((#REF!=F76)*(#REF!=G76)*(#REF!))&amp;":"&amp;SUMPRODUCT((#REF!=F76)*(#REF!=G76)*(#REF!)),"")</f>
        <v>#REF!</v>
      </c>
      <c r="J76" s="2" t="e">
        <f>IF(SUMPRODUCT((#REF!=F76)*(#REF!=G76)*(ISNUMBER(#REF!)))=1,SUMPRODUCT((#REF!=F76)*(#REF!=G76)*(#REF!))&amp;":"&amp;SUMPRODUCT((#REF!=F76)*(#REF!=G76)*(#REF!)),"")&amp;IF(SUMPRODUCT((#REF!=F76)*(#REF!=G76)*(ISNUMBER(#REF!)))=1,SUMPRODUCT((#REF!=F76)*(#REF!=G76)*(#REF!))&amp;":"&amp;SUMPRODUCT((#REF!=F76)*(#REF!=G76)*(#REF!)),"")</f>
        <v>#REF!</v>
      </c>
      <c r="K76" s="2" t="e">
        <f>IF(SUMPRODUCT((#REF!=F76)*(#REF!=G76)*(ISNUMBER(#REF!)))=1,SUMPRODUCT((#REF!=F76)*(#REF!=G76)*(#REF!))&amp;":"&amp;SUMPRODUCT((#REF!=F76)*(#REF!=G76)*(#REF!)),"")&amp;IF(SUMPRODUCT((#REF!=F76)*(#REF!=G76)*(ISNUMBER(#REF!)))=1,SUMPRODUCT((#REF!=F76)*(#REF!=G76)*(#REF!))&amp;":"&amp;SUMPRODUCT((#REF!=F76)*(#REF!=G76)*(#REF!)),"")</f>
        <v>#REF!</v>
      </c>
    </row>
    <row r="77" spans="4:11" s="2" customFormat="1" x14ac:dyDescent="0.2">
      <c r="D77" s="2">
        <v>3</v>
      </c>
      <c r="E77" s="2" t="e">
        <f t="shared" si="15"/>
        <v>#REF!</v>
      </c>
      <c r="F77" s="2" t="e">
        <f t="shared" si="16"/>
        <v>#REF!</v>
      </c>
      <c r="G77" s="2" t="e">
        <f t="shared" si="17"/>
        <v>#REF!</v>
      </c>
      <c r="H77" s="2" t="e">
        <f>IF(SUMPRODUCT((#REF!=F77)*(#REF!=G77)*(ISNUMBER(#REF!)))=1,SUMPRODUCT((#REF!=F77)*(#REF!=G77)*(#REF!))&amp;":"&amp;SUMPRODUCT((#REF!=F77)*(#REF!=G77)*(#REF!)),"")</f>
        <v>#REF!</v>
      </c>
      <c r="I77" s="2" t="e">
        <f>IF(SUMPRODUCT((#REF!=F77)*(#REF!=G77)*(ISNUMBER(#REF!)))=1,SUMPRODUCT((#REF!=F77)*(#REF!=G77)*(#REF!))&amp;":"&amp;SUMPRODUCT((#REF!=F77)*(#REF!=G77)*(#REF!)),"")</f>
        <v>#REF!</v>
      </c>
      <c r="J77" s="2" t="e">
        <f>IF(SUMPRODUCT((#REF!=F77)*(#REF!=G77)*(ISNUMBER(#REF!)))=1,SUMPRODUCT((#REF!=F77)*(#REF!=G77)*(#REF!))&amp;":"&amp;SUMPRODUCT((#REF!=F77)*(#REF!=G77)*(#REF!)),"")&amp;IF(SUMPRODUCT((#REF!=F77)*(#REF!=G77)*(ISNUMBER(#REF!)))=1,SUMPRODUCT((#REF!=F77)*(#REF!=G77)*(#REF!))&amp;":"&amp;SUMPRODUCT((#REF!=F77)*(#REF!=G77)*(#REF!)),"")</f>
        <v>#REF!</v>
      </c>
      <c r="K77" s="2" t="e">
        <f>IF(SUMPRODUCT((#REF!=F77)*(#REF!=G77)*(ISNUMBER(#REF!)))=1,SUMPRODUCT((#REF!=F77)*(#REF!=G77)*(#REF!))&amp;":"&amp;SUMPRODUCT((#REF!=F77)*(#REF!=G77)*(#REF!)),"")&amp;IF(SUMPRODUCT((#REF!=F77)*(#REF!=G77)*(ISNUMBER(#REF!)))=1,SUMPRODUCT((#REF!=F77)*(#REF!=G77)*(#REF!))&amp;":"&amp;SUMPRODUCT((#REF!=F77)*(#REF!=G77)*(#REF!)),"")</f>
        <v>#REF!</v>
      </c>
    </row>
    <row r="78" spans="4:11" s="2" customFormat="1" x14ac:dyDescent="0.2">
      <c r="D78" s="2">
        <v>4</v>
      </c>
      <c r="E78" s="2" t="e">
        <f t="shared" si="15"/>
        <v>#REF!</v>
      </c>
      <c r="F78" s="2" t="e">
        <f t="shared" si="16"/>
        <v>#REF!</v>
      </c>
      <c r="G78" s="2" t="e">
        <f t="shared" si="17"/>
        <v>#REF!</v>
      </c>
      <c r="H78" s="2" t="e">
        <f>IF(SUMPRODUCT((#REF!=F78)*(#REF!=G78)*(ISNUMBER(#REF!)))=1,SUMPRODUCT((#REF!=F78)*(#REF!=G78)*(#REF!))&amp;":"&amp;SUMPRODUCT((#REF!=F78)*(#REF!=G78)*(#REF!)),"")</f>
        <v>#REF!</v>
      </c>
      <c r="I78" s="2" t="e">
        <f>IF(SUMPRODUCT((#REF!=F78)*(#REF!=G78)*(ISNUMBER(#REF!)))=1,SUMPRODUCT((#REF!=F78)*(#REF!=G78)*(#REF!))&amp;":"&amp;SUMPRODUCT((#REF!=F78)*(#REF!=G78)*(#REF!)),"")</f>
        <v>#REF!</v>
      </c>
      <c r="J78" s="2" t="e">
        <f>IF(SUMPRODUCT((#REF!=F78)*(#REF!=G78)*(ISNUMBER(#REF!)))=1,SUMPRODUCT((#REF!=F78)*(#REF!=G78)*(#REF!))&amp;":"&amp;SUMPRODUCT((#REF!=F78)*(#REF!=G78)*(#REF!)),"")&amp;IF(SUMPRODUCT((#REF!=F78)*(#REF!=G78)*(ISNUMBER(#REF!)))=1,SUMPRODUCT((#REF!=F78)*(#REF!=G78)*(#REF!))&amp;":"&amp;SUMPRODUCT((#REF!=F78)*(#REF!=G78)*(#REF!)),"")</f>
        <v>#REF!</v>
      </c>
      <c r="K78" s="2" t="e">
        <f>IF(SUMPRODUCT((#REF!=F78)*(#REF!=G78)*(ISNUMBER(#REF!)))=1,SUMPRODUCT((#REF!=F78)*(#REF!=G78)*(#REF!))&amp;":"&amp;SUMPRODUCT((#REF!=F78)*(#REF!=G78)*(#REF!)),"")&amp;IF(SUMPRODUCT((#REF!=F78)*(#REF!=G78)*(ISNUMBER(#REF!)))=1,SUMPRODUCT((#REF!=F78)*(#REF!=G78)*(#REF!))&amp;":"&amp;SUMPRODUCT((#REF!=F78)*(#REF!=G78)*(#REF!)),"")</f>
        <v>#REF!</v>
      </c>
    </row>
    <row r="79" spans="4:11" s="2" customFormat="1" x14ac:dyDescent="0.2">
      <c r="D79" s="2">
        <v>5</v>
      </c>
      <c r="E79" s="2" t="e">
        <f t="shared" si="15"/>
        <v>#REF!</v>
      </c>
      <c r="F79" s="2" t="e">
        <f t="shared" si="16"/>
        <v>#REF!</v>
      </c>
      <c r="G79" s="2" t="e">
        <f t="shared" si="17"/>
        <v>#REF!</v>
      </c>
      <c r="H79" s="2" t="e">
        <f>IF(SUMPRODUCT((#REF!=F79)*(#REF!=G79)*(ISNUMBER(#REF!)))=1,SUMPRODUCT((#REF!=F79)*(#REF!=G79)*(#REF!))&amp;":"&amp;SUMPRODUCT((#REF!=F79)*(#REF!=G79)*(#REF!)),"")</f>
        <v>#REF!</v>
      </c>
      <c r="I79" s="2" t="e">
        <f>IF(SUMPRODUCT((#REF!=F79)*(#REF!=G79)*(ISNUMBER(#REF!)))=1,SUMPRODUCT((#REF!=F79)*(#REF!=G79)*(#REF!))&amp;":"&amp;SUMPRODUCT((#REF!=F79)*(#REF!=G79)*(#REF!)),"")</f>
        <v>#REF!</v>
      </c>
      <c r="J79" s="2" t="e">
        <f>IF(SUMPRODUCT((#REF!=F79)*(#REF!=G79)*(ISNUMBER(#REF!)))=1,SUMPRODUCT((#REF!=F79)*(#REF!=G79)*(#REF!))&amp;":"&amp;SUMPRODUCT((#REF!=F79)*(#REF!=G79)*(#REF!)),"")&amp;IF(SUMPRODUCT((#REF!=F79)*(#REF!=G79)*(ISNUMBER(#REF!)))=1,SUMPRODUCT((#REF!=F79)*(#REF!=G79)*(#REF!))&amp;":"&amp;SUMPRODUCT((#REF!=F79)*(#REF!=G79)*(#REF!)),"")</f>
        <v>#REF!</v>
      </c>
      <c r="K79" s="2" t="e">
        <f>IF(SUMPRODUCT((#REF!=F79)*(#REF!=G79)*(ISNUMBER(#REF!)))=1,SUMPRODUCT((#REF!=F79)*(#REF!=G79)*(#REF!))&amp;":"&amp;SUMPRODUCT((#REF!=F79)*(#REF!=G79)*(#REF!)),"")&amp;IF(SUMPRODUCT((#REF!=F79)*(#REF!=G79)*(ISNUMBER(#REF!)))=1,SUMPRODUCT((#REF!=F79)*(#REF!=G79)*(#REF!))&amp;":"&amp;SUMPRODUCT((#REF!=F79)*(#REF!=G79)*(#REF!)),"")</f>
        <v>#REF!</v>
      </c>
    </row>
    <row r="80" spans="4:11" s="2" customFormat="1" x14ac:dyDescent="0.2">
      <c r="D80" s="2">
        <v>6</v>
      </c>
      <c r="E80" s="2" t="e">
        <f t="shared" si="15"/>
        <v>#REF!</v>
      </c>
      <c r="F80" s="2" t="e">
        <f t="shared" si="16"/>
        <v>#REF!</v>
      </c>
      <c r="G80" s="2" t="e">
        <f t="shared" si="17"/>
        <v>#REF!</v>
      </c>
      <c r="H80" s="2" t="e">
        <f>IF(SUMPRODUCT((#REF!=F80)*(#REF!=G80)*(ISNUMBER(#REF!)))=1,SUMPRODUCT((#REF!=F80)*(#REF!=G80)*(#REF!))&amp;":"&amp;SUMPRODUCT((#REF!=F80)*(#REF!=G80)*(#REF!)),"")</f>
        <v>#REF!</v>
      </c>
      <c r="I80" s="2" t="e">
        <f>IF(SUMPRODUCT((#REF!=F80)*(#REF!=G80)*(ISNUMBER(#REF!)))=1,SUMPRODUCT((#REF!=F80)*(#REF!=G80)*(#REF!))&amp;":"&amp;SUMPRODUCT((#REF!=F80)*(#REF!=G80)*(#REF!)),"")</f>
        <v>#REF!</v>
      </c>
      <c r="J80" s="2" t="e">
        <f>IF(SUMPRODUCT((#REF!=F80)*(#REF!=G80)*(ISNUMBER(#REF!)))=1,SUMPRODUCT((#REF!=F80)*(#REF!=G80)*(#REF!))&amp;":"&amp;SUMPRODUCT((#REF!=F80)*(#REF!=G80)*(#REF!)),"")&amp;IF(SUMPRODUCT((#REF!=F80)*(#REF!=G80)*(ISNUMBER(#REF!)))=1,SUMPRODUCT((#REF!=F80)*(#REF!=G80)*(#REF!))&amp;":"&amp;SUMPRODUCT((#REF!=F80)*(#REF!=G80)*(#REF!)),"")</f>
        <v>#REF!</v>
      </c>
      <c r="K80" s="2" t="e">
        <f>IF(SUMPRODUCT((#REF!=F80)*(#REF!=G80)*(ISNUMBER(#REF!)))=1,SUMPRODUCT((#REF!=F80)*(#REF!=G80)*(#REF!))&amp;":"&amp;SUMPRODUCT((#REF!=F80)*(#REF!=G80)*(#REF!)),"")&amp;IF(SUMPRODUCT((#REF!=F80)*(#REF!=G80)*(ISNUMBER(#REF!)))=1,SUMPRODUCT((#REF!=F80)*(#REF!=G80)*(#REF!))&amp;":"&amp;SUMPRODUCT((#REF!=F80)*(#REF!=G80)*(#REF!)),"")</f>
        <v>#REF!</v>
      </c>
    </row>
    <row r="81" spans="4:11" s="2" customFormat="1" x14ac:dyDescent="0.2">
      <c r="D81" s="2">
        <v>7</v>
      </c>
      <c r="E81" s="2" t="e">
        <f t="shared" si="15"/>
        <v>#REF!</v>
      </c>
      <c r="F81" s="2" t="e">
        <f t="shared" si="16"/>
        <v>#REF!</v>
      </c>
      <c r="G81" s="2" t="e">
        <f t="shared" si="17"/>
        <v>#REF!</v>
      </c>
      <c r="H81" s="2" t="e">
        <f>IF(SUMPRODUCT((#REF!=F81)*(#REF!=G81)*(ISNUMBER(#REF!)))=1,SUMPRODUCT((#REF!=F81)*(#REF!=G81)*(#REF!))&amp;":"&amp;SUMPRODUCT((#REF!=F81)*(#REF!=G81)*(#REF!)),"")</f>
        <v>#REF!</v>
      </c>
      <c r="I81" s="2" t="e">
        <f>IF(SUMPRODUCT((#REF!=F81)*(#REF!=G81)*(ISNUMBER(#REF!)))=1,SUMPRODUCT((#REF!=F81)*(#REF!=G81)*(#REF!))&amp;":"&amp;SUMPRODUCT((#REF!=F81)*(#REF!=G81)*(#REF!)),"")</f>
        <v>#REF!</v>
      </c>
      <c r="J81" s="2" t="e">
        <f>IF(SUMPRODUCT((#REF!=F81)*(#REF!=G81)*(ISNUMBER(#REF!)))=1,SUMPRODUCT((#REF!=F81)*(#REF!=G81)*(#REF!))&amp;":"&amp;SUMPRODUCT((#REF!=F81)*(#REF!=G81)*(#REF!)),"")&amp;IF(SUMPRODUCT((#REF!=F81)*(#REF!=G81)*(ISNUMBER(#REF!)))=1,SUMPRODUCT((#REF!=F81)*(#REF!=G81)*(#REF!))&amp;":"&amp;SUMPRODUCT((#REF!=F81)*(#REF!=G81)*(#REF!)),"")</f>
        <v>#REF!</v>
      </c>
      <c r="K81" s="2" t="e">
        <f>IF(SUMPRODUCT((#REF!=F81)*(#REF!=G81)*(ISNUMBER(#REF!)))=1,SUMPRODUCT((#REF!=F81)*(#REF!=G81)*(#REF!))&amp;":"&amp;SUMPRODUCT((#REF!=F81)*(#REF!=G81)*(#REF!)),"")&amp;IF(SUMPRODUCT((#REF!=F81)*(#REF!=G81)*(ISNUMBER(#REF!)))=1,SUMPRODUCT((#REF!=F81)*(#REF!=G81)*(#REF!))&amp;":"&amp;SUMPRODUCT((#REF!=F81)*(#REF!=G81)*(#REF!)),"")</f>
        <v>#REF!</v>
      </c>
    </row>
    <row r="82" spans="4:11" s="2" customFormat="1" x14ac:dyDescent="0.2">
      <c r="D82" s="2">
        <v>8</v>
      </c>
      <c r="E82" s="2" t="e">
        <f t="shared" si="15"/>
        <v>#REF!</v>
      </c>
      <c r="F82" s="2" t="e">
        <f t="shared" si="16"/>
        <v>#REF!</v>
      </c>
      <c r="G82" s="2" t="e">
        <f t="shared" si="17"/>
        <v>#REF!</v>
      </c>
      <c r="H82" s="2" t="e">
        <f>IF(SUMPRODUCT((#REF!=F82)*(#REF!=G82)*(ISNUMBER(#REF!)))=1,SUMPRODUCT((#REF!=F82)*(#REF!=G82)*(#REF!))&amp;":"&amp;SUMPRODUCT((#REF!=F82)*(#REF!=G82)*(#REF!)),"")</f>
        <v>#REF!</v>
      </c>
      <c r="I82" s="2" t="e">
        <f>IF(SUMPRODUCT((#REF!=F82)*(#REF!=G82)*(ISNUMBER(#REF!)))=1,SUMPRODUCT((#REF!=F82)*(#REF!=G82)*(#REF!))&amp;":"&amp;SUMPRODUCT((#REF!=F82)*(#REF!=G82)*(#REF!)),"")</f>
        <v>#REF!</v>
      </c>
      <c r="J82" s="2" t="e">
        <f>IF(SUMPRODUCT((#REF!=F82)*(#REF!=G82)*(ISNUMBER(#REF!)))=1,SUMPRODUCT((#REF!=F82)*(#REF!=G82)*(#REF!))&amp;":"&amp;SUMPRODUCT((#REF!=F82)*(#REF!=G82)*(#REF!)),"")&amp;IF(SUMPRODUCT((#REF!=F82)*(#REF!=G82)*(ISNUMBER(#REF!)))=1,SUMPRODUCT((#REF!=F82)*(#REF!=G82)*(#REF!))&amp;":"&amp;SUMPRODUCT((#REF!=F82)*(#REF!=G82)*(#REF!)),"")</f>
        <v>#REF!</v>
      </c>
      <c r="K82" s="2" t="e">
        <f>IF(SUMPRODUCT((#REF!=F82)*(#REF!=G82)*(ISNUMBER(#REF!)))=1,SUMPRODUCT((#REF!=F82)*(#REF!=G82)*(#REF!))&amp;":"&amp;SUMPRODUCT((#REF!=F82)*(#REF!=G82)*(#REF!)),"")&amp;IF(SUMPRODUCT((#REF!=F82)*(#REF!=G82)*(ISNUMBER(#REF!)))=1,SUMPRODUCT((#REF!=F82)*(#REF!=G82)*(#REF!))&amp;":"&amp;SUMPRODUCT((#REF!=F82)*(#REF!=G82)*(#REF!)),"")</f>
        <v>#REF!</v>
      </c>
    </row>
    <row r="83" spans="4:11" s="2" customFormat="1" x14ac:dyDescent="0.2">
      <c r="D83" s="2">
        <v>9</v>
      </c>
      <c r="E83" s="2" t="e">
        <f t="shared" si="15"/>
        <v>#REF!</v>
      </c>
      <c r="F83" s="2" t="e">
        <f t="shared" si="16"/>
        <v>#REF!</v>
      </c>
      <c r="G83" s="2" t="e">
        <f t="shared" si="17"/>
        <v>#REF!</v>
      </c>
      <c r="H83" s="2" t="e">
        <f>IF(SUMPRODUCT((#REF!=F83)*(#REF!=G83)*(ISNUMBER(#REF!)))=1,SUMPRODUCT((#REF!=F83)*(#REF!=G83)*(#REF!))&amp;":"&amp;SUMPRODUCT((#REF!=F83)*(#REF!=G83)*(#REF!)),"")</f>
        <v>#REF!</v>
      </c>
      <c r="I83" s="2" t="e">
        <f>IF(SUMPRODUCT((#REF!=F83)*(#REF!=G83)*(ISNUMBER(#REF!)))=1,SUMPRODUCT((#REF!=F83)*(#REF!=G83)*(#REF!))&amp;":"&amp;SUMPRODUCT((#REF!=F83)*(#REF!=G83)*(#REF!)),"")</f>
        <v>#REF!</v>
      </c>
      <c r="J83" s="2" t="e">
        <f>IF(SUMPRODUCT((#REF!=F83)*(#REF!=G83)*(ISNUMBER(#REF!)))=1,SUMPRODUCT((#REF!=F83)*(#REF!=G83)*(#REF!))&amp;":"&amp;SUMPRODUCT((#REF!=F83)*(#REF!=G83)*(#REF!)),"")&amp;IF(SUMPRODUCT((#REF!=F83)*(#REF!=G83)*(ISNUMBER(#REF!)))=1,SUMPRODUCT((#REF!=F83)*(#REF!=G83)*(#REF!))&amp;":"&amp;SUMPRODUCT((#REF!=F83)*(#REF!=G83)*(#REF!)),"")</f>
        <v>#REF!</v>
      </c>
      <c r="K83" s="2" t="e">
        <f>IF(SUMPRODUCT((#REF!=F83)*(#REF!=G83)*(ISNUMBER(#REF!)))=1,SUMPRODUCT((#REF!=F83)*(#REF!=G83)*(#REF!))&amp;":"&amp;SUMPRODUCT((#REF!=F83)*(#REF!=G83)*(#REF!)),"")&amp;IF(SUMPRODUCT((#REF!=F83)*(#REF!=G83)*(ISNUMBER(#REF!)))=1,SUMPRODUCT((#REF!=F83)*(#REF!=G83)*(#REF!))&amp;":"&amp;SUMPRODUCT((#REF!=F83)*(#REF!=G83)*(#REF!)),"")</f>
        <v>#REF!</v>
      </c>
    </row>
    <row r="84" spans="4:11" s="2" customFormat="1" x14ac:dyDescent="0.2">
      <c r="D84" s="2">
        <v>10</v>
      </c>
      <c r="E84" s="2" t="e">
        <f t="shared" si="15"/>
        <v>#REF!</v>
      </c>
      <c r="F84" s="2" t="e">
        <f t="shared" si="16"/>
        <v>#REF!</v>
      </c>
      <c r="G84" s="2" t="e">
        <f t="shared" si="17"/>
        <v>#REF!</v>
      </c>
      <c r="H84" s="2" t="e">
        <f>IF(SUMPRODUCT((#REF!=F84)*(#REF!=G84)*(ISNUMBER(#REF!)))=1,SUMPRODUCT((#REF!=F84)*(#REF!=G84)*(#REF!))&amp;":"&amp;SUMPRODUCT((#REF!=F84)*(#REF!=G84)*(#REF!)),"")</f>
        <v>#REF!</v>
      </c>
      <c r="I84" s="2" t="e">
        <f>IF(SUMPRODUCT((#REF!=F84)*(#REF!=G84)*(ISNUMBER(#REF!)))=1,SUMPRODUCT((#REF!=F84)*(#REF!=G84)*(#REF!))&amp;":"&amp;SUMPRODUCT((#REF!=F84)*(#REF!=G84)*(#REF!)),"")</f>
        <v>#REF!</v>
      </c>
      <c r="J84" s="2" t="e">
        <f>IF(SUMPRODUCT((#REF!=F84)*(#REF!=G84)*(ISNUMBER(#REF!)))=1,SUMPRODUCT((#REF!=F84)*(#REF!=G84)*(#REF!))&amp;":"&amp;SUMPRODUCT((#REF!=F84)*(#REF!=G84)*(#REF!)),"")&amp;IF(SUMPRODUCT((#REF!=F84)*(#REF!=G84)*(ISNUMBER(#REF!)))=1,SUMPRODUCT((#REF!=F84)*(#REF!=G84)*(#REF!))&amp;":"&amp;SUMPRODUCT((#REF!=F84)*(#REF!=G84)*(#REF!)),"")</f>
        <v>#REF!</v>
      </c>
      <c r="K84" s="2" t="e">
        <f>IF(SUMPRODUCT((#REF!=F84)*(#REF!=G84)*(ISNUMBER(#REF!)))=1,SUMPRODUCT((#REF!=F84)*(#REF!=G84)*(#REF!))&amp;":"&amp;SUMPRODUCT((#REF!=F84)*(#REF!=G84)*(#REF!)),"")&amp;IF(SUMPRODUCT((#REF!=F84)*(#REF!=G84)*(ISNUMBER(#REF!)))=1,SUMPRODUCT((#REF!=F84)*(#REF!=G84)*(#REF!))&amp;":"&amp;SUMPRODUCT((#REF!=F84)*(#REF!=G84)*(#REF!)),"")</f>
        <v>#REF!</v>
      </c>
    </row>
    <row r="85" spans="4:11" s="2" customFormat="1" x14ac:dyDescent="0.2">
      <c r="D85" s="2">
        <v>11</v>
      </c>
      <c r="E85" s="2" t="e">
        <f t="shared" si="15"/>
        <v>#REF!</v>
      </c>
      <c r="F85" s="2" t="e">
        <f t="shared" si="16"/>
        <v>#REF!</v>
      </c>
      <c r="G85" s="2" t="e">
        <f t="shared" si="17"/>
        <v>#REF!</v>
      </c>
      <c r="H85" s="2" t="e">
        <f>IF(SUMPRODUCT((#REF!=F85)*(#REF!=G85)*(ISNUMBER(#REF!)))=1,SUMPRODUCT((#REF!=F85)*(#REF!=G85)*(#REF!))&amp;":"&amp;SUMPRODUCT((#REF!=F85)*(#REF!=G85)*(#REF!)),"")</f>
        <v>#REF!</v>
      </c>
      <c r="I85" s="2" t="e">
        <f>IF(SUMPRODUCT((#REF!=F85)*(#REF!=G85)*(ISNUMBER(#REF!)))=1,SUMPRODUCT((#REF!=F85)*(#REF!=G85)*(#REF!))&amp;":"&amp;SUMPRODUCT((#REF!=F85)*(#REF!=G85)*(#REF!)),"")</f>
        <v>#REF!</v>
      </c>
      <c r="J85" s="2" t="e">
        <f>IF(SUMPRODUCT((#REF!=F85)*(#REF!=G85)*(ISNUMBER(#REF!)))=1,SUMPRODUCT((#REF!=F85)*(#REF!=G85)*(#REF!))&amp;":"&amp;SUMPRODUCT((#REF!=F85)*(#REF!=G85)*(#REF!)),"")&amp;IF(SUMPRODUCT((#REF!=F85)*(#REF!=G85)*(ISNUMBER(#REF!)))=1,SUMPRODUCT((#REF!=F85)*(#REF!=G85)*(#REF!))&amp;":"&amp;SUMPRODUCT((#REF!=F85)*(#REF!=G85)*(#REF!)),"")</f>
        <v>#REF!</v>
      </c>
      <c r="K85" s="2" t="e">
        <f>IF(SUMPRODUCT((#REF!=F85)*(#REF!=G85)*(ISNUMBER(#REF!)))=1,SUMPRODUCT((#REF!=F85)*(#REF!=G85)*(#REF!))&amp;":"&amp;SUMPRODUCT((#REF!=F85)*(#REF!=G85)*(#REF!)),"")&amp;IF(SUMPRODUCT((#REF!=F85)*(#REF!=G85)*(ISNUMBER(#REF!)))=1,SUMPRODUCT((#REF!=F85)*(#REF!=G85)*(#REF!))&amp;":"&amp;SUMPRODUCT((#REF!=F85)*(#REF!=G85)*(#REF!)),"")</f>
        <v>#REF!</v>
      </c>
    </row>
    <row r="86" spans="4:11" s="2" customFormat="1" x14ac:dyDescent="0.2">
      <c r="D86" s="2">
        <v>12</v>
      </c>
      <c r="E86" s="2" t="e">
        <f t="shared" si="15"/>
        <v>#REF!</v>
      </c>
      <c r="F86" s="2" t="e">
        <f t="shared" si="16"/>
        <v>#REF!</v>
      </c>
      <c r="G86" s="2" t="e">
        <f t="shared" si="17"/>
        <v>#REF!</v>
      </c>
      <c r="H86" s="2" t="e">
        <f>IF(SUMPRODUCT((#REF!=F86)*(#REF!=G86)*(ISNUMBER(#REF!)))=1,SUMPRODUCT((#REF!=F86)*(#REF!=G86)*(#REF!))&amp;":"&amp;SUMPRODUCT((#REF!=F86)*(#REF!=G86)*(#REF!)),"")</f>
        <v>#REF!</v>
      </c>
      <c r="I86" s="2" t="e">
        <f>IF(SUMPRODUCT((#REF!=F86)*(#REF!=G86)*(ISNUMBER(#REF!)))=1,SUMPRODUCT((#REF!=F86)*(#REF!=G86)*(#REF!))&amp;":"&amp;SUMPRODUCT((#REF!=F86)*(#REF!=G86)*(#REF!)),"")</f>
        <v>#REF!</v>
      </c>
      <c r="J86" s="2" t="e">
        <f>IF(SUMPRODUCT((#REF!=F86)*(#REF!=G86)*(ISNUMBER(#REF!)))=1,SUMPRODUCT((#REF!=F86)*(#REF!=G86)*(#REF!))&amp;":"&amp;SUMPRODUCT((#REF!=F86)*(#REF!=G86)*(#REF!)),"")&amp;IF(SUMPRODUCT((#REF!=F86)*(#REF!=G86)*(ISNUMBER(#REF!)))=1,SUMPRODUCT((#REF!=F86)*(#REF!=G86)*(#REF!))&amp;":"&amp;SUMPRODUCT((#REF!=F86)*(#REF!=G86)*(#REF!)),"")</f>
        <v>#REF!</v>
      </c>
      <c r="K86" s="2" t="e">
        <f>IF(SUMPRODUCT((#REF!=F86)*(#REF!=G86)*(ISNUMBER(#REF!)))=1,SUMPRODUCT((#REF!=F86)*(#REF!=G86)*(#REF!))&amp;":"&amp;SUMPRODUCT((#REF!=F86)*(#REF!=G86)*(#REF!)),"")&amp;IF(SUMPRODUCT((#REF!=F86)*(#REF!=G86)*(ISNUMBER(#REF!)))=1,SUMPRODUCT((#REF!=F86)*(#REF!=G86)*(#REF!))&amp;":"&amp;SUMPRODUCT((#REF!=F86)*(#REF!=G86)*(#REF!)),"")</f>
        <v>#REF!</v>
      </c>
    </row>
    <row r="87" spans="4:11" s="2" customFormat="1" x14ac:dyDescent="0.2">
      <c r="D87" s="2">
        <v>13</v>
      </c>
      <c r="E87" s="2" t="e">
        <f t="shared" si="15"/>
        <v>#REF!</v>
      </c>
      <c r="F87" s="2" t="e">
        <f t="shared" si="16"/>
        <v>#REF!</v>
      </c>
      <c r="G87" s="2" t="e">
        <f t="shared" si="17"/>
        <v>#REF!</v>
      </c>
      <c r="H87" s="2" t="e">
        <f>IF(SUMPRODUCT((#REF!=F87)*(#REF!=G87)*(ISNUMBER(#REF!)))=1,SUMPRODUCT((#REF!=F87)*(#REF!=G87)*(#REF!))&amp;":"&amp;SUMPRODUCT((#REF!=F87)*(#REF!=G87)*(#REF!)),"")</f>
        <v>#REF!</v>
      </c>
      <c r="I87" s="2" t="e">
        <f>IF(SUMPRODUCT((#REF!=F87)*(#REF!=G87)*(ISNUMBER(#REF!)))=1,SUMPRODUCT((#REF!=F87)*(#REF!=G87)*(#REF!))&amp;":"&amp;SUMPRODUCT((#REF!=F87)*(#REF!=G87)*(#REF!)),"")</f>
        <v>#REF!</v>
      </c>
      <c r="J87" s="2" t="e">
        <f>IF(SUMPRODUCT((#REF!=F87)*(#REF!=G87)*(ISNUMBER(#REF!)))=1,SUMPRODUCT((#REF!=F87)*(#REF!=G87)*(#REF!))&amp;":"&amp;SUMPRODUCT((#REF!=F87)*(#REF!=G87)*(#REF!)),"")&amp;IF(SUMPRODUCT((#REF!=F87)*(#REF!=G87)*(ISNUMBER(#REF!)))=1,SUMPRODUCT((#REF!=F87)*(#REF!=G87)*(#REF!))&amp;":"&amp;SUMPRODUCT((#REF!=F87)*(#REF!=G87)*(#REF!)),"")</f>
        <v>#REF!</v>
      </c>
      <c r="K87" s="2" t="e">
        <f>IF(SUMPRODUCT((#REF!=F87)*(#REF!=G87)*(ISNUMBER(#REF!)))=1,SUMPRODUCT((#REF!=F87)*(#REF!=G87)*(#REF!))&amp;":"&amp;SUMPRODUCT((#REF!=F87)*(#REF!=G87)*(#REF!)),"")&amp;IF(SUMPRODUCT((#REF!=F87)*(#REF!=G87)*(ISNUMBER(#REF!)))=1,SUMPRODUCT((#REF!=F87)*(#REF!=G87)*(#REF!))&amp;":"&amp;SUMPRODUCT((#REF!=F87)*(#REF!=G87)*(#REF!)),"")</f>
        <v>#REF!</v>
      </c>
    </row>
    <row r="88" spans="4:11" s="2" customFormat="1" x14ac:dyDescent="0.2">
      <c r="D88" s="2">
        <v>14</v>
      </c>
      <c r="E88" s="2" t="e">
        <f t="shared" si="15"/>
        <v>#REF!</v>
      </c>
      <c r="F88" s="2" t="e">
        <f t="shared" si="16"/>
        <v>#REF!</v>
      </c>
      <c r="G88" s="2" t="e">
        <f t="shared" si="17"/>
        <v>#REF!</v>
      </c>
      <c r="H88" s="2" t="e">
        <f>IF(SUMPRODUCT((#REF!=F88)*(#REF!=G88)*(ISNUMBER(#REF!)))=1,SUMPRODUCT((#REF!=F88)*(#REF!=G88)*(#REF!))&amp;":"&amp;SUMPRODUCT((#REF!=F88)*(#REF!=G88)*(#REF!)),"")</f>
        <v>#REF!</v>
      </c>
      <c r="I88" s="2" t="e">
        <f>IF(SUMPRODUCT((#REF!=F88)*(#REF!=G88)*(ISNUMBER(#REF!)))=1,SUMPRODUCT((#REF!=F88)*(#REF!=G88)*(#REF!))&amp;":"&amp;SUMPRODUCT((#REF!=F88)*(#REF!=G88)*(#REF!)),"")</f>
        <v>#REF!</v>
      </c>
      <c r="J88" s="2" t="e">
        <f>IF(SUMPRODUCT((#REF!=F88)*(#REF!=G88)*(ISNUMBER(#REF!)))=1,SUMPRODUCT((#REF!=F88)*(#REF!=G88)*(#REF!))&amp;":"&amp;SUMPRODUCT((#REF!=F88)*(#REF!=G88)*(#REF!)),"")&amp;IF(SUMPRODUCT((#REF!=F88)*(#REF!=G88)*(ISNUMBER(#REF!)))=1,SUMPRODUCT((#REF!=F88)*(#REF!=G88)*(#REF!))&amp;":"&amp;SUMPRODUCT((#REF!=F88)*(#REF!=G88)*(#REF!)),"")</f>
        <v>#REF!</v>
      </c>
      <c r="K88" s="2" t="e">
        <f>IF(SUMPRODUCT((#REF!=F88)*(#REF!=G88)*(ISNUMBER(#REF!)))=1,SUMPRODUCT((#REF!=F88)*(#REF!=G88)*(#REF!))&amp;":"&amp;SUMPRODUCT((#REF!=F88)*(#REF!=G88)*(#REF!)),"")&amp;IF(SUMPRODUCT((#REF!=F88)*(#REF!=G88)*(ISNUMBER(#REF!)))=1,SUMPRODUCT((#REF!=F88)*(#REF!=G88)*(#REF!))&amp;":"&amp;SUMPRODUCT((#REF!=F88)*(#REF!=G88)*(#REF!)),"")</f>
        <v>#REF!</v>
      </c>
    </row>
    <row r="89" spans="4:11" s="2" customFormat="1" x14ac:dyDescent="0.2">
      <c r="D89" s="2">
        <v>15</v>
      </c>
      <c r="E89" s="2" t="e">
        <f t="shared" si="15"/>
        <v>#REF!</v>
      </c>
      <c r="F89" s="2" t="e">
        <f t="shared" si="16"/>
        <v>#REF!</v>
      </c>
      <c r="G89" s="2" t="e">
        <f t="shared" si="17"/>
        <v>#REF!</v>
      </c>
      <c r="H89" s="2" t="e">
        <f>IF(SUMPRODUCT((#REF!=F89)*(#REF!=G89)*(ISNUMBER(#REF!)))=1,SUMPRODUCT((#REF!=F89)*(#REF!=G89)*(#REF!))&amp;":"&amp;SUMPRODUCT((#REF!=F89)*(#REF!=G89)*(#REF!)),"")</f>
        <v>#REF!</v>
      </c>
      <c r="I89" s="2" t="e">
        <f>IF(SUMPRODUCT((#REF!=F89)*(#REF!=G89)*(ISNUMBER(#REF!)))=1,SUMPRODUCT((#REF!=F89)*(#REF!=G89)*(#REF!))&amp;":"&amp;SUMPRODUCT((#REF!=F89)*(#REF!=G89)*(#REF!)),"")</f>
        <v>#REF!</v>
      </c>
      <c r="J89" s="2" t="e">
        <f>IF(SUMPRODUCT((#REF!=F89)*(#REF!=G89)*(ISNUMBER(#REF!)))=1,SUMPRODUCT((#REF!=F89)*(#REF!=G89)*(#REF!))&amp;":"&amp;SUMPRODUCT((#REF!=F89)*(#REF!=G89)*(#REF!)),"")&amp;IF(SUMPRODUCT((#REF!=F89)*(#REF!=G89)*(ISNUMBER(#REF!)))=1,SUMPRODUCT((#REF!=F89)*(#REF!=G89)*(#REF!))&amp;":"&amp;SUMPRODUCT((#REF!=F89)*(#REF!=G89)*(#REF!)),"")</f>
        <v>#REF!</v>
      </c>
      <c r="K89" s="2" t="e">
        <f>IF(SUMPRODUCT((#REF!=F89)*(#REF!=G89)*(ISNUMBER(#REF!)))=1,SUMPRODUCT((#REF!=F89)*(#REF!=G89)*(#REF!))&amp;":"&amp;SUMPRODUCT((#REF!=F89)*(#REF!=G89)*(#REF!)),"")&amp;IF(SUMPRODUCT((#REF!=F89)*(#REF!=G89)*(ISNUMBER(#REF!)))=1,SUMPRODUCT((#REF!=F89)*(#REF!=G89)*(#REF!))&amp;":"&amp;SUMPRODUCT((#REF!=F89)*(#REF!=G89)*(#REF!)),"")</f>
        <v>#REF!</v>
      </c>
    </row>
    <row r="90" spans="4:11" s="2" customFormat="1" x14ac:dyDescent="0.2">
      <c r="D90" s="2">
        <v>16</v>
      </c>
      <c r="E90" s="2" t="e">
        <f t="shared" si="15"/>
        <v>#REF!</v>
      </c>
      <c r="F90" s="2" t="e">
        <f t="shared" si="16"/>
        <v>#REF!</v>
      </c>
      <c r="G90" s="2" t="e">
        <f t="shared" si="17"/>
        <v>#REF!</v>
      </c>
      <c r="H90" s="2" t="e">
        <f>IF(SUMPRODUCT((#REF!=F90)*(#REF!=G90)*(ISNUMBER(#REF!)))=1,SUMPRODUCT((#REF!=F90)*(#REF!=G90)*(#REF!))&amp;":"&amp;SUMPRODUCT((#REF!=F90)*(#REF!=G90)*(#REF!)),"")</f>
        <v>#REF!</v>
      </c>
      <c r="I90" s="2" t="e">
        <f>IF(SUMPRODUCT((#REF!=F90)*(#REF!=G90)*(ISNUMBER(#REF!)))=1,SUMPRODUCT((#REF!=F90)*(#REF!=G90)*(#REF!))&amp;":"&amp;SUMPRODUCT((#REF!=F90)*(#REF!=G90)*(#REF!)),"")</f>
        <v>#REF!</v>
      </c>
      <c r="J90" s="2" t="e">
        <f>IF(SUMPRODUCT((#REF!=F90)*(#REF!=G90)*(ISNUMBER(#REF!)))=1,SUMPRODUCT((#REF!=F90)*(#REF!=G90)*(#REF!))&amp;":"&amp;SUMPRODUCT((#REF!=F90)*(#REF!=G90)*(#REF!)),"")&amp;IF(SUMPRODUCT((#REF!=F90)*(#REF!=G90)*(ISNUMBER(#REF!)))=1,SUMPRODUCT((#REF!=F90)*(#REF!=G90)*(#REF!))&amp;":"&amp;SUMPRODUCT((#REF!=F90)*(#REF!=G90)*(#REF!)),"")</f>
        <v>#REF!</v>
      </c>
      <c r="K90" s="2" t="e">
        <f>IF(SUMPRODUCT((#REF!=F90)*(#REF!=G90)*(ISNUMBER(#REF!)))=1,SUMPRODUCT((#REF!=F90)*(#REF!=G90)*(#REF!))&amp;":"&amp;SUMPRODUCT((#REF!=F90)*(#REF!=G90)*(#REF!)),"")&amp;IF(SUMPRODUCT((#REF!=F90)*(#REF!=G90)*(ISNUMBER(#REF!)))=1,SUMPRODUCT((#REF!=F90)*(#REF!=G90)*(#REF!))&amp;":"&amp;SUMPRODUCT((#REF!=F90)*(#REF!=G90)*(#REF!)),"")</f>
        <v>#REF!</v>
      </c>
    </row>
    <row r="91" spans="4:11" s="2" customFormat="1" x14ac:dyDescent="0.2">
      <c r="D91" s="2">
        <v>17</v>
      </c>
      <c r="E91" s="2" t="e">
        <f t="shared" si="15"/>
        <v>#REF!</v>
      </c>
      <c r="F91" s="2" t="e">
        <f t="shared" si="16"/>
        <v>#REF!</v>
      </c>
      <c r="G91" s="2" t="e">
        <f t="shared" si="17"/>
        <v>#REF!</v>
      </c>
      <c r="H91" s="2" t="e">
        <f>IF(SUMPRODUCT((#REF!=F91)*(#REF!=G91)*(ISNUMBER(#REF!)))=1,SUMPRODUCT((#REF!=F91)*(#REF!=G91)*(#REF!))&amp;":"&amp;SUMPRODUCT((#REF!=F91)*(#REF!=G91)*(#REF!)),"")</f>
        <v>#REF!</v>
      </c>
      <c r="I91" s="2" t="e">
        <f>IF(SUMPRODUCT((#REF!=F91)*(#REF!=G91)*(ISNUMBER(#REF!)))=1,SUMPRODUCT((#REF!=F91)*(#REF!=G91)*(#REF!))&amp;":"&amp;SUMPRODUCT((#REF!=F91)*(#REF!=G91)*(#REF!)),"")</f>
        <v>#REF!</v>
      </c>
      <c r="J91" s="2" t="e">
        <f>IF(SUMPRODUCT((#REF!=F91)*(#REF!=G91)*(ISNUMBER(#REF!)))=1,SUMPRODUCT((#REF!=F91)*(#REF!=G91)*(#REF!))&amp;":"&amp;SUMPRODUCT((#REF!=F91)*(#REF!=G91)*(#REF!)),"")&amp;IF(SUMPRODUCT((#REF!=F91)*(#REF!=G91)*(ISNUMBER(#REF!)))=1,SUMPRODUCT((#REF!=F91)*(#REF!=G91)*(#REF!))&amp;":"&amp;SUMPRODUCT((#REF!=F91)*(#REF!=G91)*(#REF!)),"")</f>
        <v>#REF!</v>
      </c>
      <c r="K91" s="2" t="e">
        <f>IF(SUMPRODUCT((#REF!=F91)*(#REF!=G91)*(ISNUMBER(#REF!)))=1,SUMPRODUCT((#REF!=F91)*(#REF!=G91)*(#REF!))&amp;":"&amp;SUMPRODUCT((#REF!=F91)*(#REF!=G91)*(#REF!)),"")&amp;IF(SUMPRODUCT((#REF!=F91)*(#REF!=G91)*(ISNUMBER(#REF!)))=1,SUMPRODUCT((#REF!=F91)*(#REF!=G91)*(#REF!))&amp;":"&amp;SUMPRODUCT((#REF!=F91)*(#REF!=G91)*(#REF!)),"")</f>
        <v>#REF!</v>
      </c>
    </row>
    <row r="92" spans="4:11" s="2" customFormat="1" x14ac:dyDescent="0.2">
      <c r="D92" s="2">
        <v>18</v>
      </c>
      <c r="E92" s="2" t="e">
        <f t="shared" si="15"/>
        <v>#REF!</v>
      </c>
      <c r="F92" s="2" t="e">
        <f t="shared" si="16"/>
        <v>#REF!</v>
      </c>
      <c r="G92" s="2" t="e">
        <f t="shared" si="17"/>
        <v>#REF!</v>
      </c>
      <c r="H92" s="2" t="e">
        <f>IF(SUMPRODUCT((#REF!=F92)*(#REF!=G92)*(ISNUMBER(#REF!)))=1,SUMPRODUCT((#REF!=F92)*(#REF!=G92)*(#REF!))&amp;":"&amp;SUMPRODUCT((#REF!=F92)*(#REF!=G92)*(#REF!)),"")</f>
        <v>#REF!</v>
      </c>
      <c r="I92" s="2" t="e">
        <f>IF(SUMPRODUCT((#REF!=F92)*(#REF!=G92)*(ISNUMBER(#REF!)))=1,SUMPRODUCT((#REF!=F92)*(#REF!=G92)*(#REF!))&amp;":"&amp;SUMPRODUCT((#REF!=F92)*(#REF!=G92)*(#REF!)),"")</f>
        <v>#REF!</v>
      </c>
      <c r="J92" s="2" t="e">
        <f>IF(SUMPRODUCT((#REF!=F92)*(#REF!=G92)*(ISNUMBER(#REF!)))=1,SUMPRODUCT((#REF!=F92)*(#REF!=G92)*(#REF!))&amp;":"&amp;SUMPRODUCT((#REF!=F92)*(#REF!=G92)*(#REF!)),"")&amp;IF(SUMPRODUCT((#REF!=F92)*(#REF!=G92)*(ISNUMBER(#REF!)))=1,SUMPRODUCT((#REF!=F92)*(#REF!=G92)*(#REF!))&amp;":"&amp;SUMPRODUCT((#REF!=F92)*(#REF!=G92)*(#REF!)),"")</f>
        <v>#REF!</v>
      </c>
      <c r="K92" s="2" t="e">
        <f>IF(SUMPRODUCT((#REF!=F92)*(#REF!=G92)*(ISNUMBER(#REF!)))=1,SUMPRODUCT((#REF!=F92)*(#REF!=G92)*(#REF!))&amp;":"&amp;SUMPRODUCT((#REF!=F92)*(#REF!=G92)*(#REF!)),"")&amp;IF(SUMPRODUCT((#REF!=F92)*(#REF!=G92)*(ISNUMBER(#REF!)))=1,SUMPRODUCT((#REF!=F92)*(#REF!=G92)*(#REF!))&amp;":"&amp;SUMPRODUCT((#REF!=F92)*(#REF!=G92)*(#REF!)),"")</f>
        <v>#REF!</v>
      </c>
    </row>
    <row r="93" spans="4:11" s="2" customFormat="1" x14ac:dyDescent="0.2">
      <c r="D93" s="2">
        <v>19</v>
      </c>
      <c r="E93" s="2" t="e">
        <f t="shared" si="15"/>
        <v>#REF!</v>
      </c>
      <c r="F93" s="2" t="e">
        <f t="shared" si="16"/>
        <v>#REF!</v>
      </c>
      <c r="G93" s="2" t="e">
        <f t="shared" si="17"/>
        <v>#REF!</v>
      </c>
      <c r="H93" s="2" t="e">
        <f>IF(SUMPRODUCT((#REF!=F93)*(#REF!=G93)*(ISNUMBER(#REF!)))=1,SUMPRODUCT((#REF!=F93)*(#REF!=G93)*(#REF!))&amp;":"&amp;SUMPRODUCT((#REF!=F93)*(#REF!=G93)*(#REF!)),"")</f>
        <v>#REF!</v>
      </c>
      <c r="I93" s="2" t="e">
        <f>IF(SUMPRODUCT((#REF!=F93)*(#REF!=G93)*(ISNUMBER(#REF!)))=1,SUMPRODUCT((#REF!=F93)*(#REF!=G93)*(#REF!))&amp;":"&amp;SUMPRODUCT((#REF!=F93)*(#REF!=G93)*(#REF!)),"")</f>
        <v>#REF!</v>
      </c>
      <c r="J93" s="2" t="e">
        <f>IF(SUMPRODUCT((#REF!=F93)*(#REF!=G93)*(ISNUMBER(#REF!)))=1,SUMPRODUCT((#REF!=F93)*(#REF!=G93)*(#REF!))&amp;":"&amp;SUMPRODUCT((#REF!=F93)*(#REF!=G93)*(#REF!)),"")&amp;IF(SUMPRODUCT((#REF!=F93)*(#REF!=G93)*(ISNUMBER(#REF!)))=1,SUMPRODUCT((#REF!=F93)*(#REF!=G93)*(#REF!))&amp;":"&amp;SUMPRODUCT((#REF!=F93)*(#REF!=G93)*(#REF!)),"")</f>
        <v>#REF!</v>
      </c>
      <c r="K93" s="2" t="e">
        <f>IF(SUMPRODUCT((#REF!=F93)*(#REF!=G93)*(ISNUMBER(#REF!)))=1,SUMPRODUCT((#REF!=F93)*(#REF!=G93)*(#REF!))&amp;":"&amp;SUMPRODUCT((#REF!=F93)*(#REF!=G93)*(#REF!)),"")&amp;IF(SUMPRODUCT((#REF!=F93)*(#REF!=G93)*(ISNUMBER(#REF!)))=1,SUMPRODUCT((#REF!=F93)*(#REF!=G93)*(#REF!))&amp;":"&amp;SUMPRODUCT((#REF!=F93)*(#REF!=G93)*(#REF!)),"")</f>
        <v>#REF!</v>
      </c>
    </row>
    <row r="94" spans="4:11" s="2" customFormat="1" x14ac:dyDescent="0.2">
      <c r="D94" s="2">
        <v>20</v>
      </c>
      <c r="E94" s="2" t="e">
        <f t="shared" ref="E94:E119" si="18">F94&amp;G94</f>
        <v>#REF!</v>
      </c>
      <c r="F94" s="2" t="e">
        <f t="shared" si="16"/>
        <v>#REF!</v>
      </c>
      <c r="G94" s="2" t="e">
        <f t="shared" si="17"/>
        <v>#REF!</v>
      </c>
      <c r="H94" s="2" t="e">
        <f>IF(SUMPRODUCT((#REF!=F94)*(#REF!=G94)*(ISNUMBER(#REF!)))=1,SUMPRODUCT((#REF!=F94)*(#REF!=G94)*(#REF!))&amp;":"&amp;SUMPRODUCT((#REF!=F94)*(#REF!=G94)*(#REF!)),"")</f>
        <v>#REF!</v>
      </c>
      <c r="I94" s="2" t="e">
        <f>IF(SUMPRODUCT((#REF!=F94)*(#REF!=G94)*(ISNUMBER(#REF!)))=1,SUMPRODUCT((#REF!=F94)*(#REF!=G94)*(#REF!))&amp;":"&amp;SUMPRODUCT((#REF!=F94)*(#REF!=G94)*(#REF!)),"")</f>
        <v>#REF!</v>
      </c>
      <c r="J94" s="2" t="e">
        <f>IF(SUMPRODUCT((#REF!=F94)*(#REF!=G94)*(ISNUMBER(#REF!)))=1,SUMPRODUCT((#REF!=F94)*(#REF!=G94)*(#REF!))&amp;":"&amp;SUMPRODUCT((#REF!=F94)*(#REF!=G94)*(#REF!)),"")&amp;IF(SUMPRODUCT((#REF!=F94)*(#REF!=G94)*(ISNUMBER(#REF!)))=1,SUMPRODUCT((#REF!=F94)*(#REF!=G94)*(#REF!))&amp;":"&amp;SUMPRODUCT((#REF!=F94)*(#REF!=G94)*(#REF!)),"")</f>
        <v>#REF!</v>
      </c>
      <c r="K94" s="2" t="e">
        <f>IF(SUMPRODUCT((#REF!=F94)*(#REF!=G94)*(ISNUMBER(#REF!)))=1,SUMPRODUCT((#REF!=F94)*(#REF!=G94)*(#REF!))&amp;":"&amp;SUMPRODUCT((#REF!=F94)*(#REF!=G94)*(#REF!)),"")&amp;IF(SUMPRODUCT((#REF!=F94)*(#REF!=G94)*(ISNUMBER(#REF!)))=1,SUMPRODUCT((#REF!=F94)*(#REF!=G94)*(#REF!))&amp;":"&amp;SUMPRODUCT((#REF!=F94)*(#REF!=G94)*(#REF!)),"")</f>
        <v>#REF!</v>
      </c>
    </row>
    <row r="95" spans="4:11" s="2" customFormat="1" x14ac:dyDescent="0.2">
      <c r="D95" s="2">
        <v>21</v>
      </c>
      <c r="E95" s="2" t="e">
        <f t="shared" si="18"/>
        <v>#REF!</v>
      </c>
      <c r="F95" s="2" t="e">
        <f t="shared" si="16"/>
        <v>#REF!</v>
      </c>
      <c r="G95" s="2" t="e">
        <f t="shared" si="17"/>
        <v>#REF!</v>
      </c>
      <c r="H95" s="2" t="e">
        <f>IF(SUMPRODUCT((#REF!=F95)*(#REF!=G95)*(ISNUMBER(#REF!)))=1,SUMPRODUCT((#REF!=F95)*(#REF!=G95)*(#REF!))&amp;":"&amp;SUMPRODUCT((#REF!=F95)*(#REF!=G95)*(#REF!)),"")</f>
        <v>#REF!</v>
      </c>
      <c r="I95" s="2" t="e">
        <f>IF(SUMPRODUCT((#REF!=F95)*(#REF!=G95)*(ISNUMBER(#REF!)))=1,SUMPRODUCT((#REF!=F95)*(#REF!=G95)*(#REF!))&amp;":"&amp;SUMPRODUCT((#REF!=F95)*(#REF!=G95)*(#REF!)),"")</f>
        <v>#REF!</v>
      </c>
      <c r="J95" s="2" t="e">
        <f>IF(SUMPRODUCT((#REF!=F95)*(#REF!=G95)*(ISNUMBER(#REF!)))=1,SUMPRODUCT((#REF!=F95)*(#REF!=G95)*(#REF!))&amp;":"&amp;SUMPRODUCT((#REF!=F95)*(#REF!=G95)*(#REF!)),"")&amp;IF(SUMPRODUCT((#REF!=F95)*(#REF!=G95)*(ISNUMBER(#REF!)))=1,SUMPRODUCT((#REF!=F95)*(#REF!=G95)*(#REF!))&amp;":"&amp;SUMPRODUCT((#REF!=F95)*(#REF!=G95)*(#REF!)),"")</f>
        <v>#REF!</v>
      </c>
      <c r="K95" s="2" t="e">
        <f>IF(SUMPRODUCT((#REF!=F95)*(#REF!=G95)*(ISNUMBER(#REF!)))=1,SUMPRODUCT((#REF!=F95)*(#REF!=G95)*(#REF!))&amp;":"&amp;SUMPRODUCT((#REF!=F95)*(#REF!=G95)*(#REF!)),"")&amp;IF(SUMPRODUCT((#REF!=F95)*(#REF!=G95)*(ISNUMBER(#REF!)))=1,SUMPRODUCT((#REF!=F95)*(#REF!=G95)*(#REF!))&amp;":"&amp;SUMPRODUCT((#REF!=F95)*(#REF!=G95)*(#REF!)),"")</f>
        <v>#REF!</v>
      </c>
    </row>
    <row r="96" spans="4:11" s="2" customFormat="1" x14ac:dyDescent="0.2">
      <c r="D96" s="2">
        <v>22</v>
      </c>
      <c r="E96" s="2" t="e">
        <f t="shared" si="18"/>
        <v>#REF!</v>
      </c>
      <c r="F96" s="2" t="e">
        <f t="shared" si="16"/>
        <v>#REF!</v>
      </c>
      <c r="G96" s="2" t="e">
        <f t="shared" si="17"/>
        <v>#REF!</v>
      </c>
      <c r="H96" s="2" t="e">
        <f>IF(SUMPRODUCT((#REF!=F96)*(#REF!=G96)*(ISNUMBER(#REF!)))=1,SUMPRODUCT((#REF!=F96)*(#REF!=G96)*(#REF!))&amp;":"&amp;SUMPRODUCT((#REF!=F96)*(#REF!=G96)*(#REF!)),"")</f>
        <v>#REF!</v>
      </c>
      <c r="I96" s="2" t="e">
        <f>IF(SUMPRODUCT((#REF!=F96)*(#REF!=G96)*(ISNUMBER(#REF!)))=1,SUMPRODUCT((#REF!=F96)*(#REF!=G96)*(#REF!))&amp;":"&amp;SUMPRODUCT((#REF!=F96)*(#REF!=G96)*(#REF!)),"")</f>
        <v>#REF!</v>
      </c>
      <c r="J96" s="2" t="e">
        <f>IF(SUMPRODUCT((#REF!=F96)*(#REF!=G96)*(ISNUMBER(#REF!)))=1,SUMPRODUCT((#REF!=F96)*(#REF!=G96)*(#REF!))&amp;":"&amp;SUMPRODUCT((#REF!=F96)*(#REF!=G96)*(#REF!)),"")&amp;IF(SUMPRODUCT((#REF!=F96)*(#REF!=G96)*(ISNUMBER(#REF!)))=1,SUMPRODUCT((#REF!=F96)*(#REF!=G96)*(#REF!))&amp;":"&amp;SUMPRODUCT((#REF!=F96)*(#REF!=G96)*(#REF!)),"")</f>
        <v>#REF!</v>
      </c>
      <c r="K96" s="2" t="e">
        <f>IF(SUMPRODUCT((#REF!=F96)*(#REF!=G96)*(ISNUMBER(#REF!)))=1,SUMPRODUCT((#REF!=F96)*(#REF!=G96)*(#REF!))&amp;":"&amp;SUMPRODUCT((#REF!=F96)*(#REF!=G96)*(#REF!)),"")&amp;IF(SUMPRODUCT((#REF!=F96)*(#REF!=G96)*(ISNUMBER(#REF!)))=1,SUMPRODUCT((#REF!=F96)*(#REF!=G96)*(#REF!))&amp;":"&amp;SUMPRODUCT((#REF!=F96)*(#REF!=G96)*(#REF!)),"")</f>
        <v>#REF!</v>
      </c>
    </row>
    <row r="97" spans="4:11" s="2" customFormat="1" x14ac:dyDescent="0.2">
      <c r="D97" s="2">
        <v>23</v>
      </c>
      <c r="E97" s="2" t="e">
        <f t="shared" si="18"/>
        <v>#REF!</v>
      </c>
      <c r="F97" s="2" t="e">
        <f t="shared" si="16"/>
        <v>#REF!</v>
      </c>
      <c r="G97" s="2" t="e">
        <f t="shared" si="17"/>
        <v>#REF!</v>
      </c>
      <c r="H97" s="2" t="e">
        <f>IF(SUMPRODUCT((#REF!=F97)*(#REF!=G97)*(ISNUMBER(#REF!)))=1,SUMPRODUCT((#REF!=F97)*(#REF!=G97)*(#REF!))&amp;":"&amp;SUMPRODUCT((#REF!=F97)*(#REF!=G97)*(#REF!)),"")</f>
        <v>#REF!</v>
      </c>
      <c r="I97" s="2" t="e">
        <f>IF(SUMPRODUCT((#REF!=F97)*(#REF!=G97)*(ISNUMBER(#REF!)))=1,SUMPRODUCT((#REF!=F97)*(#REF!=G97)*(#REF!))&amp;":"&amp;SUMPRODUCT((#REF!=F97)*(#REF!=G97)*(#REF!)),"")</f>
        <v>#REF!</v>
      </c>
      <c r="J97" s="2" t="e">
        <f>IF(SUMPRODUCT((#REF!=F97)*(#REF!=G97)*(ISNUMBER(#REF!)))=1,SUMPRODUCT((#REF!=F97)*(#REF!=G97)*(#REF!))&amp;":"&amp;SUMPRODUCT((#REF!=F97)*(#REF!=G97)*(#REF!)),"")&amp;IF(SUMPRODUCT((#REF!=F97)*(#REF!=G97)*(ISNUMBER(#REF!)))=1,SUMPRODUCT((#REF!=F97)*(#REF!=G97)*(#REF!))&amp;":"&amp;SUMPRODUCT((#REF!=F97)*(#REF!=G97)*(#REF!)),"")</f>
        <v>#REF!</v>
      </c>
      <c r="K97" s="2" t="e">
        <f>IF(SUMPRODUCT((#REF!=F97)*(#REF!=G97)*(ISNUMBER(#REF!)))=1,SUMPRODUCT((#REF!=F97)*(#REF!=G97)*(#REF!))&amp;":"&amp;SUMPRODUCT((#REF!=F97)*(#REF!=G97)*(#REF!)),"")&amp;IF(SUMPRODUCT((#REF!=F97)*(#REF!=G97)*(ISNUMBER(#REF!)))=1,SUMPRODUCT((#REF!=F97)*(#REF!=G97)*(#REF!))&amp;":"&amp;SUMPRODUCT((#REF!=F97)*(#REF!=G97)*(#REF!)),"")</f>
        <v>#REF!</v>
      </c>
    </row>
    <row r="98" spans="4:11" s="2" customFormat="1" x14ac:dyDescent="0.2">
      <c r="D98" s="2">
        <v>24</v>
      </c>
      <c r="E98" s="2" t="e">
        <f t="shared" si="18"/>
        <v>#REF!</v>
      </c>
      <c r="F98" s="2" t="e">
        <f t="shared" si="16"/>
        <v>#REF!</v>
      </c>
      <c r="G98" s="2" t="e">
        <f t="shared" si="17"/>
        <v>#REF!</v>
      </c>
      <c r="H98" s="2" t="e">
        <f>IF(SUMPRODUCT((#REF!=F98)*(#REF!=G98)*(ISNUMBER(#REF!)))=1,SUMPRODUCT((#REF!=F98)*(#REF!=G98)*(#REF!))&amp;":"&amp;SUMPRODUCT((#REF!=F98)*(#REF!=G98)*(#REF!)),"")</f>
        <v>#REF!</v>
      </c>
      <c r="I98" s="2" t="e">
        <f>IF(SUMPRODUCT((#REF!=F98)*(#REF!=G98)*(ISNUMBER(#REF!)))=1,SUMPRODUCT((#REF!=F98)*(#REF!=G98)*(#REF!))&amp;":"&amp;SUMPRODUCT((#REF!=F98)*(#REF!=G98)*(#REF!)),"")</f>
        <v>#REF!</v>
      </c>
      <c r="J98" s="2" t="e">
        <f>IF(SUMPRODUCT((#REF!=F98)*(#REF!=G98)*(ISNUMBER(#REF!)))=1,SUMPRODUCT((#REF!=F98)*(#REF!=G98)*(#REF!))&amp;":"&amp;SUMPRODUCT((#REF!=F98)*(#REF!=G98)*(#REF!)),"")&amp;IF(SUMPRODUCT((#REF!=F98)*(#REF!=G98)*(ISNUMBER(#REF!)))=1,SUMPRODUCT((#REF!=F98)*(#REF!=G98)*(#REF!))&amp;":"&amp;SUMPRODUCT((#REF!=F98)*(#REF!=G98)*(#REF!)),"")</f>
        <v>#REF!</v>
      </c>
      <c r="K98" s="2" t="e">
        <f>IF(SUMPRODUCT((#REF!=F98)*(#REF!=G98)*(ISNUMBER(#REF!)))=1,SUMPRODUCT((#REF!=F98)*(#REF!=G98)*(#REF!))&amp;":"&amp;SUMPRODUCT((#REF!=F98)*(#REF!=G98)*(#REF!)),"")&amp;IF(SUMPRODUCT((#REF!=F98)*(#REF!=G98)*(ISNUMBER(#REF!)))=1,SUMPRODUCT((#REF!=F98)*(#REF!=G98)*(#REF!))&amp;":"&amp;SUMPRODUCT((#REF!=F98)*(#REF!=G98)*(#REF!)),"")</f>
        <v>#REF!</v>
      </c>
    </row>
    <row r="99" spans="4:11" s="2" customFormat="1" x14ac:dyDescent="0.2">
      <c r="D99" s="2">
        <v>25</v>
      </c>
      <c r="E99" s="2" t="e">
        <f t="shared" si="18"/>
        <v>#REF!</v>
      </c>
      <c r="F99" s="2" t="e">
        <f t="shared" si="16"/>
        <v>#REF!</v>
      </c>
      <c r="G99" s="2" t="e">
        <f t="shared" si="17"/>
        <v>#REF!</v>
      </c>
      <c r="H99" s="2" t="e">
        <f>IF(SUMPRODUCT((#REF!=F99)*(#REF!=G99)*(ISNUMBER(#REF!)))=1,SUMPRODUCT((#REF!=F99)*(#REF!=G99)*(#REF!))&amp;":"&amp;SUMPRODUCT((#REF!=F99)*(#REF!=G99)*(#REF!)),"")</f>
        <v>#REF!</v>
      </c>
      <c r="I99" s="2" t="e">
        <f>IF(SUMPRODUCT((#REF!=F99)*(#REF!=G99)*(ISNUMBER(#REF!)))=1,SUMPRODUCT((#REF!=F99)*(#REF!=G99)*(#REF!))&amp;":"&amp;SUMPRODUCT((#REF!=F99)*(#REF!=G99)*(#REF!)),"")</f>
        <v>#REF!</v>
      </c>
      <c r="J99" s="2" t="e">
        <f>IF(SUMPRODUCT((#REF!=F99)*(#REF!=G99)*(ISNUMBER(#REF!)))=1,SUMPRODUCT((#REF!=F99)*(#REF!=G99)*(#REF!))&amp;":"&amp;SUMPRODUCT((#REF!=F99)*(#REF!=G99)*(#REF!)),"")&amp;IF(SUMPRODUCT((#REF!=F99)*(#REF!=G99)*(ISNUMBER(#REF!)))=1,SUMPRODUCT((#REF!=F99)*(#REF!=G99)*(#REF!))&amp;":"&amp;SUMPRODUCT((#REF!=F99)*(#REF!=G99)*(#REF!)),"")</f>
        <v>#REF!</v>
      </c>
      <c r="K99" s="2" t="e">
        <f>IF(SUMPRODUCT((#REF!=F99)*(#REF!=G99)*(ISNUMBER(#REF!)))=1,SUMPRODUCT((#REF!=F99)*(#REF!=G99)*(#REF!))&amp;":"&amp;SUMPRODUCT((#REF!=F99)*(#REF!=G99)*(#REF!)),"")&amp;IF(SUMPRODUCT((#REF!=F99)*(#REF!=G99)*(ISNUMBER(#REF!)))=1,SUMPRODUCT((#REF!=F99)*(#REF!=G99)*(#REF!))&amp;":"&amp;SUMPRODUCT((#REF!=F99)*(#REF!=G99)*(#REF!)),"")</f>
        <v>#REF!</v>
      </c>
    </row>
    <row r="100" spans="4:11" s="2" customFormat="1" x14ac:dyDescent="0.2">
      <c r="D100" s="2">
        <v>26</v>
      </c>
      <c r="E100" s="2" t="e">
        <f t="shared" si="18"/>
        <v>#REF!</v>
      </c>
      <c r="F100" s="2" t="e">
        <f t="shared" si="16"/>
        <v>#REF!</v>
      </c>
      <c r="G100" s="2" t="e">
        <f t="shared" si="17"/>
        <v>#REF!</v>
      </c>
      <c r="H100" s="2" t="e">
        <f>IF(SUMPRODUCT((#REF!=F100)*(#REF!=G100)*(ISNUMBER(#REF!)))=1,SUMPRODUCT((#REF!=F100)*(#REF!=G100)*(#REF!))&amp;":"&amp;SUMPRODUCT((#REF!=F100)*(#REF!=G100)*(#REF!)),"")</f>
        <v>#REF!</v>
      </c>
      <c r="I100" s="2" t="e">
        <f>IF(SUMPRODUCT((#REF!=F100)*(#REF!=G100)*(ISNUMBER(#REF!)))=1,SUMPRODUCT((#REF!=F100)*(#REF!=G100)*(#REF!))&amp;":"&amp;SUMPRODUCT((#REF!=F100)*(#REF!=G100)*(#REF!)),"")</f>
        <v>#REF!</v>
      </c>
      <c r="J100" s="2" t="e">
        <f>IF(SUMPRODUCT((#REF!=F100)*(#REF!=G100)*(ISNUMBER(#REF!)))=1,SUMPRODUCT((#REF!=F100)*(#REF!=G100)*(#REF!))&amp;":"&amp;SUMPRODUCT((#REF!=F100)*(#REF!=G100)*(#REF!)),"")&amp;IF(SUMPRODUCT((#REF!=F100)*(#REF!=G100)*(ISNUMBER(#REF!)))=1,SUMPRODUCT((#REF!=F100)*(#REF!=G100)*(#REF!))&amp;":"&amp;SUMPRODUCT((#REF!=F100)*(#REF!=G100)*(#REF!)),"")</f>
        <v>#REF!</v>
      </c>
      <c r="K100" s="2" t="e">
        <f>IF(SUMPRODUCT((#REF!=F100)*(#REF!=G100)*(ISNUMBER(#REF!)))=1,SUMPRODUCT((#REF!=F100)*(#REF!=G100)*(#REF!))&amp;":"&amp;SUMPRODUCT((#REF!=F100)*(#REF!=G100)*(#REF!)),"")&amp;IF(SUMPRODUCT((#REF!=F100)*(#REF!=G100)*(ISNUMBER(#REF!)))=1,SUMPRODUCT((#REF!=F100)*(#REF!=G100)*(#REF!))&amp;":"&amp;SUMPRODUCT((#REF!=F100)*(#REF!=G100)*(#REF!)),"")</f>
        <v>#REF!</v>
      </c>
    </row>
    <row r="101" spans="4:11" s="2" customFormat="1" x14ac:dyDescent="0.2">
      <c r="D101" s="2">
        <v>27</v>
      </c>
      <c r="E101" s="2" t="e">
        <f t="shared" si="18"/>
        <v>#REF!</v>
      </c>
      <c r="F101" s="2" t="e">
        <f t="shared" si="16"/>
        <v>#REF!</v>
      </c>
      <c r="G101" s="2" t="e">
        <f t="shared" si="17"/>
        <v>#REF!</v>
      </c>
      <c r="H101" s="2" t="e">
        <f>IF(SUMPRODUCT((#REF!=F101)*(#REF!=G101)*(ISNUMBER(#REF!)))=1,SUMPRODUCT((#REF!=F101)*(#REF!=G101)*(#REF!))&amp;":"&amp;SUMPRODUCT((#REF!=F101)*(#REF!=G101)*(#REF!)),"")</f>
        <v>#REF!</v>
      </c>
      <c r="I101" s="2" t="e">
        <f>IF(SUMPRODUCT((#REF!=F101)*(#REF!=G101)*(ISNUMBER(#REF!)))=1,SUMPRODUCT((#REF!=F101)*(#REF!=G101)*(#REF!))&amp;":"&amp;SUMPRODUCT((#REF!=F101)*(#REF!=G101)*(#REF!)),"")</f>
        <v>#REF!</v>
      </c>
      <c r="J101" s="2" t="e">
        <f>IF(SUMPRODUCT((#REF!=F101)*(#REF!=G101)*(ISNUMBER(#REF!)))=1,SUMPRODUCT((#REF!=F101)*(#REF!=G101)*(#REF!))&amp;":"&amp;SUMPRODUCT((#REF!=F101)*(#REF!=G101)*(#REF!)),"")&amp;IF(SUMPRODUCT((#REF!=F101)*(#REF!=G101)*(ISNUMBER(#REF!)))=1,SUMPRODUCT((#REF!=F101)*(#REF!=G101)*(#REF!))&amp;":"&amp;SUMPRODUCT((#REF!=F101)*(#REF!=G101)*(#REF!)),"")</f>
        <v>#REF!</v>
      </c>
      <c r="K101" s="2" t="e">
        <f>IF(SUMPRODUCT((#REF!=F101)*(#REF!=G101)*(ISNUMBER(#REF!)))=1,SUMPRODUCT((#REF!=F101)*(#REF!=G101)*(#REF!))&amp;":"&amp;SUMPRODUCT((#REF!=F101)*(#REF!=G101)*(#REF!)),"")&amp;IF(SUMPRODUCT((#REF!=F101)*(#REF!=G101)*(ISNUMBER(#REF!)))=1,SUMPRODUCT((#REF!=F101)*(#REF!=G101)*(#REF!))&amp;":"&amp;SUMPRODUCT((#REF!=F101)*(#REF!=G101)*(#REF!)),"")</f>
        <v>#REF!</v>
      </c>
    </row>
    <row r="102" spans="4:11" s="2" customFormat="1" x14ac:dyDescent="0.2">
      <c r="D102" s="2">
        <v>28</v>
      </c>
      <c r="E102" s="2" t="e">
        <f t="shared" si="18"/>
        <v>#REF!</v>
      </c>
      <c r="F102" s="2" t="e">
        <f t="shared" si="16"/>
        <v>#REF!</v>
      </c>
      <c r="G102" s="2" t="e">
        <f t="shared" si="17"/>
        <v>#REF!</v>
      </c>
      <c r="H102" s="2" t="e">
        <f>IF(SUMPRODUCT((#REF!=F102)*(#REF!=G102)*(ISNUMBER(#REF!)))=1,SUMPRODUCT((#REF!=F102)*(#REF!=G102)*(#REF!))&amp;":"&amp;SUMPRODUCT((#REF!=F102)*(#REF!=G102)*(#REF!)),"")</f>
        <v>#REF!</v>
      </c>
      <c r="I102" s="2" t="e">
        <f>IF(SUMPRODUCT((#REF!=F102)*(#REF!=G102)*(ISNUMBER(#REF!)))=1,SUMPRODUCT((#REF!=F102)*(#REF!=G102)*(#REF!))&amp;":"&amp;SUMPRODUCT((#REF!=F102)*(#REF!=G102)*(#REF!)),"")</f>
        <v>#REF!</v>
      </c>
      <c r="J102" s="2" t="e">
        <f>IF(SUMPRODUCT((#REF!=F102)*(#REF!=G102)*(ISNUMBER(#REF!)))=1,SUMPRODUCT((#REF!=F102)*(#REF!=G102)*(#REF!))&amp;":"&amp;SUMPRODUCT((#REF!=F102)*(#REF!=G102)*(#REF!)),"")&amp;IF(SUMPRODUCT((#REF!=F102)*(#REF!=G102)*(ISNUMBER(#REF!)))=1,SUMPRODUCT((#REF!=F102)*(#REF!=G102)*(#REF!))&amp;":"&amp;SUMPRODUCT((#REF!=F102)*(#REF!=G102)*(#REF!)),"")</f>
        <v>#REF!</v>
      </c>
      <c r="K102" s="2" t="e">
        <f>IF(SUMPRODUCT((#REF!=F102)*(#REF!=G102)*(ISNUMBER(#REF!)))=1,SUMPRODUCT((#REF!=F102)*(#REF!=G102)*(#REF!))&amp;":"&amp;SUMPRODUCT((#REF!=F102)*(#REF!=G102)*(#REF!)),"")&amp;IF(SUMPRODUCT((#REF!=F102)*(#REF!=G102)*(ISNUMBER(#REF!)))=1,SUMPRODUCT((#REF!=F102)*(#REF!=G102)*(#REF!))&amp;":"&amp;SUMPRODUCT((#REF!=F102)*(#REF!=G102)*(#REF!)),"")</f>
        <v>#REF!</v>
      </c>
    </row>
    <row r="103" spans="4:11" s="2" customFormat="1" x14ac:dyDescent="0.2">
      <c r="D103" s="2">
        <v>29</v>
      </c>
      <c r="E103" s="2" t="e">
        <f t="shared" si="18"/>
        <v>#REF!</v>
      </c>
      <c r="F103" s="2" t="e">
        <f t="shared" si="16"/>
        <v>#REF!</v>
      </c>
      <c r="G103" s="2" t="e">
        <f t="shared" si="17"/>
        <v>#REF!</v>
      </c>
      <c r="H103" s="2" t="e">
        <f>IF(SUMPRODUCT((#REF!=F103)*(#REF!=G103)*(ISNUMBER(#REF!)))=1,SUMPRODUCT((#REF!=F103)*(#REF!=G103)*(#REF!))&amp;":"&amp;SUMPRODUCT((#REF!=F103)*(#REF!=G103)*(#REF!)),"")</f>
        <v>#REF!</v>
      </c>
      <c r="I103" s="2" t="e">
        <f>IF(SUMPRODUCT((#REF!=F103)*(#REF!=G103)*(ISNUMBER(#REF!)))=1,SUMPRODUCT((#REF!=F103)*(#REF!=G103)*(#REF!))&amp;":"&amp;SUMPRODUCT((#REF!=F103)*(#REF!=G103)*(#REF!)),"")</f>
        <v>#REF!</v>
      </c>
      <c r="J103" s="2" t="e">
        <f>IF(SUMPRODUCT((#REF!=F103)*(#REF!=G103)*(ISNUMBER(#REF!)))=1,SUMPRODUCT((#REF!=F103)*(#REF!=G103)*(#REF!))&amp;":"&amp;SUMPRODUCT((#REF!=F103)*(#REF!=G103)*(#REF!)),"")&amp;IF(SUMPRODUCT((#REF!=F103)*(#REF!=G103)*(ISNUMBER(#REF!)))=1,SUMPRODUCT((#REF!=F103)*(#REF!=G103)*(#REF!))&amp;":"&amp;SUMPRODUCT((#REF!=F103)*(#REF!=G103)*(#REF!)),"")</f>
        <v>#REF!</v>
      </c>
      <c r="K103" s="2" t="e">
        <f>IF(SUMPRODUCT((#REF!=F103)*(#REF!=G103)*(ISNUMBER(#REF!)))=1,SUMPRODUCT((#REF!=F103)*(#REF!=G103)*(#REF!))&amp;":"&amp;SUMPRODUCT((#REF!=F103)*(#REF!=G103)*(#REF!)),"")&amp;IF(SUMPRODUCT((#REF!=F103)*(#REF!=G103)*(ISNUMBER(#REF!)))=1,SUMPRODUCT((#REF!=F103)*(#REF!=G103)*(#REF!))&amp;":"&amp;SUMPRODUCT((#REF!=F103)*(#REF!=G103)*(#REF!)),"")</f>
        <v>#REF!</v>
      </c>
    </row>
    <row r="104" spans="4:11" s="2" customFormat="1" x14ac:dyDescent="0.2">
      <c r="D104" s="2">
        <v>30</v>
      </c>
      <c r="E104" s="2" t="e">
        <f t="shared" si="18"/>
        <v>#REF!</v>
      </c>
      <c r="F104" s="2" t="e">
        <f t="shared" si="16"/>
        <v>#REF!</v>
      </c>
      <c r="G104" s="2" t="e">
        <f t="shared" si="17"/>
        <v>#REF!</v>
      </c>
      <c r="H104" s="2" t="e">
        <f>IF(SUMPRODUCT((#REF!=F104)*(#REF!=G104)*(ISNUMBER(#REF!)))=1,SUMPRODUCT((#REF!=F104)*(#REF!=G104)*(#REF!))&amp;":"&amp;SUMPRODUCT((#REF!=F104)*(#REF!=G104)*(#REF!)),"")</f>
        <v>#REF!</v>
      </c>
      <c r="I104" s="2" t="e">
        <f>IF(SUMPRODUCT((#REF!=F104)*(#REF!=G104)*(ISNUMBER(#REF!)))=1,SUMPRODUCT((#REF!=F104)*(#REF!=G104)*(#REF!))&amp;":"&amp;SUMPRODUCT((#REF!=F104)*(#REF!=G104)*(#REF!)),"")</f>
        <v>#REF!</v>
      </c>
      <c r="J104" s="2" t="e">
        <f>IF(SUMPRODUCT((#REF!=F104)*(#REF!=G104)*(ISNUMBER(#REF!)))=1,SUMPRODUCT((#REF!=F104)*(#REF!=G104)*(#REF!))&amp;":"&amp;SUMPRODUCT((#REF!=F104)*(#REF!=G104)*(#REF!)),"")&amp;IF(SUMPRODUCT((#REF!=F104)*(#REF!=G104)*(ISNUMBER(#REF!)))=1,SUMPRODUCT((#REF!=F104)*(#REF!=G104)*(#REF!))&amp;":"&amp;SUMPRODUCT((#REF!=F104)*(#REF!=G104)*(#REF!)),"")</f>
        <v>#REF!</v>
      </c>
      <c r="K104" s="2" t="e">
        <f>IF(SUMPRODUCT((#REF!=F104)*(#REF!=G104)*(ISNUMBER(#REF!)))=1,SUMPRODUCT((#REF!=F104)*(#REF!=G104)*(#REF!))&amp;":"&amp;SUMPRODUCT((#REF!=F104)*(#REF!=G104)*(#REF!)),"")&amp;IF(SUMPRODUCT((#REF!=F104)*(#REF!=G104)*(ISNUMBER(#REF!)))=1,SUMPRODUCT((#REF!=F104)*(#REF!=G104)*(#REF!))&amp;":"&amp;SUMPRODUCT((#REF!=F104)*(#REF!=G104)*(#REF!)),"")</f>
        <v>#REF!</v>
      </c>
    </row>
    <row r="105" spans="4:11" s="2" customFormat="1" x14ac:dyDescent="0.2">
      <c r="D105" s="2">
        <v>31</v>
      </c>
      <c r="E105" s="2" t="e">
        <f t="shared" si="18"/>
        <v>#REF!</v>
      </c>
      <c r="F105" s="2" t="e">
        <f t="shared" si="16"/>
        <v>#REF!</v>
      </c>
      <c r="G105" s="2" t="e">
        <f t="shared" si="17"/>
        <v>#REF!</v>
      </c>
      <c r="H105" s="2" t="e">
        <f>IF(SUMPRODUCT((#REF!=F105)*(#REF!=G105)*(ISNUMBER(#REF!)))=1,SUMPRODUCT((#REF!=F105)*(#REF!=G105)*(#REF!))&amp;":"&amp;SUMPRODUCT((#REF!=F105)*(#REF!=G105)*(#REF!)),"")</f>
        <v>#REF!</v>
      </c>
      <c r="I105" s="2" t="e">
        <f>IF(SUMPRODUCT((#REF!=F105)*(#REF!=G105)*(ISNUMBER(#REF!)))=1,SUMPRODUCT((#REF!=F105)*(#REF!=G105)*(#REF!))&amp;":"&amp;SUMPRODUCT((#REF!=F105)*(#REF!=G105)*(#REF!)),"")</f>
        <v>#REF!</v>
      </c>
      <c r="J105" s="2" t="e">
        <f>IF(SUMPRODUCT((#REF!=F105)*(#REF!=G105)*(ISNUMBER(#REF!)))=1,SUMPRODUCT((#REF!=F105)*(#REF!=G105)*(#REF!))&amp;":"&amp;SUMPRODUCT((#REF!=F105)*(#REF!=G105)*(#REF!)),"")&amp;IF(SUMPRODUCT((#REF!=F105)*(#REF!=G105)*(ISNUMBER(#REF!)))=1,SUMPRODUCT((#REF!=F105)*(#REF!=G105)*(#REF!))&amp;":"&amp;SUMPRODUCT((#REF!=F105)*(#REF!=G105)*(#REF!)),"")</f>
        <v>#REF!</v>
      </c>
      <c r="K105" s="2" t="e">
        <f>IF(SUMPRODUCT((#REF!=F105)*(#REF!=G105)*(ISNUMBER(#REF!)))=1,SUMPRODUCT((#REF!=F105)*(#REF!=G105)*(#REF!))&amp;":"&amp;SUMPRODUCT((#REF!=F105)*(#REF!=G105)*(#REF!)),"")&amp;IF(SUMPRODUCT((#REF!=F105)*(#REF!=G105)*(ISNUMBER(#REF!)))=1,SUMPRODUCT((#REF!=F105)*(#REF!=G105)*(#REF!))&amp;":"&amp;SUMPRODUCT((#REF!=F105)*(#REF!=G105)*(#REF!)),"")</f>
        <v>#REF!</v>
      </c>
    </row>
    <row r="106" spans="4:11" s="2" customFormat="1" x14ac:dyDescent="0.2">
      <c r="D106" s="2">
        <v>32</v>
      </c>
      <c r="E106" s="2" t="e">
        <f t="shared" si="18"/>
        <v>#REF!</v>
      </c>
      <c r="F106" s="2" t="e">
        <f t="shared" si="16"/>
        <v>#REF!</v>
      </c>
      <c r="G106" s="2" t="e">
        <f t="shared" si="17"/>
        <v>#REF!</v>
      </c>
      <c r="H106" s="2" t="e">
        <f>IF(SUMPRODUCT((#REF!=F106)*(#REF!=G106)*(ISNUMBER(#REF!)))=1,SUMPRODUCT((#REF!=F106)*(#REF!=G106)*(#REF!))&amp;":"&amp;SUMPRODUCT((#REF!=F106)*(#REF!=G106)*(#REF!)),"")</f>
        <v>#REF!</v>
      </c>
      <c r="I106" s="2" t="e">
        <f>IF(SUMPRODUCT((#REF!=F106)*(#REF!=G106)*(ISNUMBER(#REF!)))=1,SUMPRODUCT((#REF!=F106)*(#REF!=G106)*(#REF!))&amp;":"&amp;SUMPRODUCT((#REF!=F106)*(#REF!=G106)*(#REF!)),"")</f>
        <v>#REF!</v>
      </c>
      <c r="J106" s="2" t="e">
        <f>IF(SUMPRODUCT((#REF!=F106)*(#REF!=G106)*(ISNUMBER(#REF!)))=1,SUMPRODUCT((#REF!=F106)*(#REF!=G106)*(#REF!))&amp;":"&amp;SUMPRODUCT((#REF!=F106)*(#REF!=G106)*(#REF!)),"")&amp;IF(SUMPRODUCT((#REF!=F106)*(#REF!=G106)*(ISNUMBER(#REF!)))=1,SUMPRODUCT((#REF!=F106)*(#REF!=G106)*(#REF!))&amp;":"&amp;SUMPRODUCT((#REF!=F106)*(#REF!=G106)*(#REF!)),"")</f>
        <v>#REF!</v>
      </c>
      <c r="K106" s="2" t="e">
        <f>IF(SUMPRODUCT((#REF!=F106)*(#REF!=G106)*(ISNUMBER(#REF!)))=1,SUMPRODUCT((#REF!=F106)*(#REF!=G106)*(#REF!))&amp;":"&amp;SUMPRODUCT((#REF!=F106)*(#REF!=G106)*(#REF!)),"")&amp;IF(SUMPRODUCT((#REF!=F106)*(#REF!=G106)*(ISNUMBER(#REF!)))=1,SUMPRODUCT((#REF!=F106)*(#REF!=G106)*(#REF!))&amp;":"&amp;SUMPRODUCT((#REF!=F106)*(#REF!=G106)*(#REF!)),"")</f>
        <v>#REF!</v>
      </c>
    </row>
    <row r="107" spans="4:11" s="2" customFormat="1" x14ac:dyDescent="0.2">
      <c r="D107" s="2">
        <v>33</v>
      </c>
      <c r="E107" s="2" t="e">
        <f t="shared" si="18"/>
        <v>#REF!</v>
      </c>
      <c r="F107" s="2" t="e">
        <f t="shared" si="16"/>
        <v>#REF!</v>
      </c>
      <c r="G107" s="2" t="e">
        <f t="shared" si="17"/>
        <v>#REF!</v>
      </c>
      <c r="H107" s="2" t="e">
        <f>IF(SUMPRODUCT((#REF!=F107)*(#REF!=G107)*(ISNUMBER(#REF!)))=1,SUMPRODUCT((#REF!=F107)*(#REF!=G107)*(#REF!))&amp;":"&amp;SUMPRODUCT((#REF!=F107)*(#REF!=G107)*(#REF!)),"")</f>
        <v>#REF!</v>
      </c>
      <c r="I107" s="2" t="e">
        <f>IF(SUMPRODUCT((#REF!=F107)*(#REF!=G107)*(ISNUMBER(#REF!)))=1,SUMPRODUCT((#REF!=F107)*(#REF!=G107)*(#REF!))&amp;":"&amp;SUMPRODUCT((#REF!=F107)*(#REF!=G107)*(#REF!)),"")</f>
        <v>#REF!</v>
      </c>
      <c r="J107" s="2" t="e">
        <f>IF(SUMPRODUCT((#REF!=F107)*(#REF!=G107)*(ISNUMBER(#REF!)))=1,SUMPRODUCT((#REF!=F107)*(#REF!=G107)*(#REF!))&amp;":"&amp;SUMPRODUCT((#REF!=F107)*(#REF!=G107)*(#REF!)),"")&amp;IF(SUMPRODUCT((#REF!=F107)*(#REF!=G107)*(ISNUMBER(#REF!)))=1,SUMPRODUCT((#REF!=F107)*(#REF!=G107)*(#REF!))&amp;":"&amp;SUMPRODUCT((#REF!=F107)*(#REF!=G107)*(#REF!)),"")</f>
        <v>#REF!</v>
      </c>
      <c r="K107" s="2" t="e">
        <f>IF(SUMPRODUCT((#REF!=F107)*(#REF!=G107)*(ISNUMBER(#REF!)))=1,SUMPRODUCT((#REF!=F107)*(#REF!=G107)*(#REF!))&amp;":"&amp;SUMPRODUCT((#REF!=F107)*(#REF!=G107)*(#REF!)),"")&amp;IF(SUMPRODUCT((#REF!=F107)*(#REF!=G107)*(ISNUMBER(#REF!)))=1,SUMPRODUCT((#REF!=F107)*(#REF!=G107)*(#REF!))&amp;":"&amp;SUMPRODUCT((#REF!=F107)*(#REF!=G107)*(#REF!)),"")</f>
        <v>#REF!</v>
      </c>
    </row>
    <row r="108" spans="4:11" s="2" customFormat="1" x14ac:dyDescent="0.2">
      <c r="D108" s="2">
        <v>34</v>
      </c>
      <c r="E108" s="2" t="e">
        <f t="shared" si="18"/>
        <v>#REF!</v>
      </c>
      <c r="F108" s="2" t="e">
        <f t="shared" si="16"/>
        <v>#REF!</v>
      </c>
      <c r="G108" s="2" t="e">
        <f t="shared" si="17"/>
        <v>#REF!</v>
      </c>
      <c r="H108" s="2" t="e">
        <f>IF(SUMPRODUCT((#REF!=F108)*(#REF!=G108)*(ISNUMBER(#REF!)))=1,SUMPRODUCT((#REF!=F108)*(#REF!=G108)*(#REF!))&amp;":"&amp;SUMPRODUCT((#REF!=F108)*(#REF!=G108)*(#REF!)),"")</f>
        <v>#REF!</v>
      </c>
      <c r="I108" s="2" t="e">
        <f>IF(SUMPRODUCT((#REF!=F108)*(#REF!=G108)*(ISNUMBER(#REF!)))=1,SUMPRODUCT((#REF!=F108)*(#REF!=G108)*(#REF!))&amp;":"&amp;SUMPRODUCT((#REF!=F108)*(#REF!=G108)*(#REF!)),"")</f>
        <v>#REF!</v>
      </c>
      <c r="J108" s="2" t="e">
        <f>IF(SUMPRODUCT((#REF!=F108)*(#REF!=G108)*(ISNUMBER(#REF!)))=1,SUMPRODUCT((#REF!=F108)*(#REF!=G108)*(#REF!))&amp;":"&amp;SUMPRODUCT((#REF!=F108)*(#REF!=G108)*(#REF!)),"")&amp;IF(SUMPRODUCT((#REF!=F108)*(#REF!=G108)*(ISNUMBER(#REF!)))=1,SUMPRODUCT((#REF!=F108)*(#REF!=G108)*(#REF!))&amp;":"&amp;SUMPRODUCT((#REF!=F108)*(#REF!=G108)*(#REF!)),"")</f>
        <v>#REF!</v>
      </c>
      <c r="K108" s="2" t="e">
        <f>IF(SUMPRODUCT((#REF!=F108)*(#REF!=G108)*(ISNUMBER(#REF!)))=1,SUMPRODUCT((#REF!=F108)*(#REF!=G108)*(#REF!))&amp;":"&amp;SUMPRODUCT((#REF!=F108)*(#REF!=G108)*(#REF!)),"")&amp;IF(SUMPRODUCT((#REF!=F108)*(#REF!=G108)*(ISNUMBER(#REF!)))=1,SUMPRODUCT((#REF!=F108)*(#REF!=G108)*(#REF!))&amp;":"&amp;SUMPRODUCT((#REF!=F108)*(#REF!=G108)*(#REF!)),"")</f>
        <v>#REF!</v>
      </c>
    </row>
    <row r="109" spans="4:11" s="2" customFormat="1" x14ac:dyDescent="0.2">
      <c r="D109" s="2">
        <v>35</v>
      </c>
      <c r="E109" s="2" t="e">
        <f t="shared" si="18"/>
        <v>#REF!</v>
      </c>
      <c r="F109" s="2" t="e">
        <f t="shared" si="16"/>
        <v>#REF!</v>
      </c>
      <c r="G109" s="2" t="e">
        <f t="shared" si="17"/>
        <v>#REF!</v>
      </c>
      <c r="H109" s="2" t="e">
        <f>IF(SUMPRODUCT((#REF!=F109)*(#REF!=G109)*(ISNUMBER(#REF!)))=1,SUMPRODUCT((#REF!=F109)*(#REF!=G109)*(#REF!))&amp;":"&amp;SUMPRODUCT((#REF!=F109)*(#REF!=G109)*(#REF!)),"")</f>
        <v>#REF!</v>
      </c>
      <c r="I109" s="2" t="e">
        <f>IF(SUMPRODUCT((#REF!=F109)*(#REF!=G109)*(ISNUMBER(#REF!)))=1,SUMPRODUCT((#REF!=F109)*(#REF!=G109)*(#REF!))&amp;":"&amp;SUMPRODUCT((#REF!=F109)*(#REF!=G109)*(#REF!)),"")</f>
        <v>#REF!</v>
      </c>
      <c r="J109" s="2" t="e">
        <f>IF(SUMPRODUCT((#REF!=F109)*(#REF!=G109)*(ISNUMBER(#REF!)))=1,SUMPRODUCT((#REF!=F109)*(#REF!=G109)*(#REF!))&amp;":"&amp;SUMPRODUCT((#REF!=F109)*(#REF!=G109)*(#REF!)),"")&amp;IF(SUMPRODUCT((#REF!=F109)*(#REF!=G109)*(ISNUMBER(#REF!)))=1,SUMPRODUCT((#REF!=F109)*(#REF!=G109)*(#REF!))&amp;":"&amp;SUMPRODUCT((#REF!=F109)*(#REF!=G109)*(#REF!)),"")</f>
        <v>#REF!</v>
      </c>
      <c r="K109" s="2" t="e">
        <f>IF(SUMPRODUCT((#REF!=F109)*(#REF!=G109)*(ISNUMBER(#REF!)))=1,SUMPRODUCT((#REF!=F109)*(#REF!=G109)*(#REF!))&amp;":"&amp;SUMPRODUCT((#REF!=F109)*(#REF!=G109)*(#REF!)),"")&amp;IF(SUMPRODUCT((#REF!=F109)*(#REF!=G109)*(ISNUMBER(#REF!)))=1,SUMPRODUCT((#REF!=F109)*(#REF!=G109)*(#REF!))&amp;":"&amp;SUMPRODUCT((#REF!=F109)*(#REF!=G109)*(#REF!)),"")</f>
        <v>#REF!</v>
      </c>
    </row>
    <row r="110" spans="4:11" s="2" customFormat="1" x14ac:dyDescent="0.2">
      <c r="D110" s="2">
        <v>36</v>
      </c>
      <c r="E110" s="2" t="e">
        <f t="shared" si="18"/>
        <v>#REF!</v>
      </c>
      <c r="F110" s="2" t="e">
        <f t="shared" si="16"/>
        <v>#REF!</v>
      </c>
      <c r="G110" s="2" t="e">
        <f t="shared" si="17"/>
        <v>#REF!</v>
      </c>
      <c r="H110" s="2" t="e">
        <f>IF(SUMPRODUCT((#REF!=F110)*(#REF!=G110)*(ISNUMBER(#REF!)))=1,SUMPRODUCT((#REF!=F110)*(#REF!=G110)*(#REF!))&amp;":"&amp;SUMPRODUCT((#REF!=F110)*(#REF!=G110)*(#REF!)),"")</f>
        <v>#REF!</v>
      </c>
      <c r="I110" s="2" t="e">
        <f>IF(SUMPRODUCT((#REF!=F110)*(#REF!=G110)*(ISNUMBER(#REF!)))=1,SUMPRODUCT((#REF!=F110)*(#REF!=G110)*(#REF!))&amp;":"&amp;SUMPRODUCT((#REF!=F110)*(#REF!=G110)*(#REF!)),"")</f>
        <v>#REF!</v>
      </c>
      <c r="J110" s="2" t="e">
        <f>IF(SUMPRODUCT((#REF!=F110)*(#REF!=G110)*(ISNUMBER(#REF!)))=1,SUMPRODUCT((#REF!=F110)*(#REF!=G110)*(#REF!))&amp;":"&amp;SUMPRODUCT((#REF!=F110)*(#REF!=G110)*(#REF!)),"")&amp;IF(SUMPRODUCT((#REF!=F110)*(#REF!=G110)*(ISNUMBER(#REF!)))=1,SUMPRODUCT((#REF!=F110)*(#REF!=G110)*(#REF!))&amp;":"&amp;SUMPRODUCT((#REF!=F110)*(#REF!=G110)*(#REF!)),"")</f>
        <v>#REF!</v>
      </c>
      <c r="K110" s="2" t="e">
        <f>IF(SUMPRODUCT((#REF!=F110)*(#REF!=G110)*(ISNUMBER(#REF!)))=1,SUMPRODUCT((#REF!=F110)*(#REF!=G110)*(#REF!))&amp;":"&amp;SUMPRODUCT((#REF!=F110)*(#REF!=G110)*(#REF!)),"")&amp;IF(SUMPRODUCT((#REF!=F110)*(#REF!=G110)*(ISNUMBER(#REF!)))=1,SUMPRODUCT((#REF!=F110)*(#REF!=G110)*(#REF!))&amp;":"&amp;SUMPRODUCT((#REF!=F110)*(#REF!=G110)*(#REF!)),"")</f>
        <v>#REF!</v>
      </c>
    </row>
    <row r="111" spans="4:11" s="2" customFormat="1" x14ac:dyDescent="0.2">
      <c r="D111" s="2">
        <v>37</v>
      </c>
      <c r="E111" s="2" t="e">
        <f t="shared" si="18"/>
        <v>#REF!</v>
      </c>
      <c r="F111" s="2" t="e">
        <f t="shared" si="16"/>
        <v>#REF!</v>
      </c>
      <c r="G111" s="2" t="e">
        <f t="shared" si="17"/>
        <v>#REF!</v>
      </c>
      <c r="H111" s="2" t="e">
        <f>IF(SUMPRODUCT((#REF!=F111)*(#REF!=G111)*(ISNUMBER(#REF!)))=1,SUMPRODUCT((#REF!=F111)*(#REF!=G111)*(#REF!))&amp;":"&amp;SUMPRODUCT((#REF!=F111)*(#REF!=G111)*(#REF!)),"")</f>
        <v>#REF!</v>
      </c>
      <c r="I111" s="2" t="e">
        <f>IF(SUMPRODUCT((#REF!=F111)*(#REF!=G111)*(ISNUMBER(#REF!)))=1,SUMPRODUCT((#REF!=F111)*(#REF!=G111)*(#REF!))&amp;":"&amp;SUMPRODUCT((#REF!=F111)*(#REF!=G111)*(#REF!)),"")</f>
        <v>#REF!</v>
      </c>
      <c r="J111" s="2" t="e">
        <f>IF(SUMPRODUCT((#REF!=F111)*(#REF!=G111)*(ISNUMBER(#REF!)))=1,SUMPRODUCT((#REF!=F111)*(#REF!=G111)*(#REF!))&amp;":"&amp;SUMPRODUCT((#REF!=F111)*(#REF!=G111)*(#REF!)),"")&amp;IF(SUMPRODUCT((#REF!=F111)*(#REF!=G111)*(ISNUMBER(#REF!)))=1,SUMPRODUCT((#REF!=F111)*(#REF!=G111)*(#REF!))&amp;":"&amp;SUMPRODUCT((#REF!=F111)*(#REF!=G111)*(#REF!)),"")</f>
        <v>#REF!</v>
      </c>
      <c r="K111" s="2" t="e">
        <f>IF(SUMPRODUCT((#REF!=F111)*(#REF!=G111)*(ISNUMBER(#REF!)))=1,SUMPRODUCT((#REF!=F111)*(#REF!=G111)*(#REF!))&amp;":"&amp;SUMPRODUCT((#REF!=F111)*(#REF!=G111)*(#REF!)),"")&amp;IF(SUMPRODUCT((#REF!=F111)*(#REF!=G111)*(ISNUMBER(#REF!)))=1,SUMPRODUCT((#REF!=F111)*(#REF!=G111)*(#REF!))&amp;":"&amp;SUMPRODUCT((#REF!=F111)*(#REF!=G111)*(#REF!)),"")</f>
        <v>#REF!</v>
      </c>
    </row>
    <row r="112" spans="4:11" s="2" customFormat="1" x14ac:dyDescent="0.2">
      <c r="D112" s="2">
        <v>38</v>
      </c>
      <c r="E112" s="2" t="e">
        <f t="shared" si="18"/>
        <v>#REF!</v>
      </c>
      <c r="F112" s="2" t="e">
        <f t="shared" si="16"/>
        <v>#REF!</v>
      </c>
      <c r="G112" s="2" t="e">
        <f t="shared" si="17"/>
        <v>#REF!</v>
      </c>
      <c r="H112" s="2" t="e">
        <f>IF(SUMPRODUCT((#REF!=F112)*(#REF!=G112)*(ISNUMBER(#REF!)))=1,SUMPRODUCT((#REF!=F112)*(#REF!=G112)*(#REF!))&amp;":"&amp;SUMPRODUCT((#REF!=F112)*(#REF!=G112)*(#REF!)),"")</f>
        <v>#REF!</v>
      </c>
      <c r="I112" s="2" t="e">
        <f>IF(SUMPRODUCT((#REF!=F112)*(#REF!=G112)*(ISNUMBER(#REF!)))=1,SUMPRODUCT((#REF!=F112)*(#REF!=G112)*(#REF!))&amp;":"&amp;SUMPRODUCT((#REF!=F112)*(#REF!=G112)*(#REF!)),"")</f>
        <v>#REF!</v>
      </c>
      <c r="J112" s="2" t="e">
        <f>IF(SUMPRODUCT((#REF!=F112)*(#REF!=G112)*(ISNUMBER(#REF!)))=1,SUMPRODUCT((#REF!=F112)*(#REF!=G112)*(#REF!))&amp;":"&amp;SUMPRODUCT((#REF!=F112)*(#REF!=G112)*(#REF!)),"")&amp;IF(SUMPRODUCT((#REF!=F112)*(#REF!=G112)*(ISNUMBER(#REF!)))=1,SUMPRODUCT((#REF!=F112)*(#REF!=G112)*(#REF!))&amp;":"&amp;SUMPRODUCT((#REF!=F112)*(#REF!=G112)*(#REF!)),"")</f>
        <v>#REF!</v>
      </c>
      <c r="K112" s="2" t="e">
        <f>IF(SUMPRODUCT((#REF!=F112)*(#REF!=G112)*(ISNUMBER(#REF!)))=1,SUMPRODUCT((#REF!=F112)*(#REF!=G112)*(#REF!))&amp;":"&amp;SUMPRODUCT((#REF!=F112)*(#REF!=G112)*(#REF!)),"")&amp;IF(SUMPRODUCT((#REF!=F112)*(#REF!=G112)*(ISNUMBER(#REF!)))=1,SUMPRODUCT((#REF!=F112)*(#REF!=G112)*(#REF!))&amp;":"&amp;SUMPRODUCT((#REF!=F112)*(#REF!=G112)*(#REF!)),"")</f>
        <v>#REF!</v>
      </c>
    </row>
    <row r="113" spans="4:11" s="2" customFormat="1" x14ac:dyDescent="0.2">
      <c r="D113" s="2">
        <v>39</v>
      </c>
      <c r="E113" s="2" t="e">
        <f t="shared" si="18"/>
        <v>#REF!</v>
      </c>
      <c r="F113" s="2" t="e">
        <f t="shared" si="16"/>
        <v>#REF!</v>
      </c>
      <c r="G113" s="2" t="e">
        <f t="shared" si="17"/>
        <v>#REF!</v>
      </c>
      <c r="H113" s="2" t="e">
        <f>IF(SUMPRODUCT((#REF!=F113)*(#REF!=G113)*(ISNUMBER(#REF!)))=1,SUMPRODUCT((#REF!=F113)*(#REF!=G113)*(#REF!))&amp;":"&amp;SUMPRODUCT((#REF!=F113)*(#REF!=G113)*(#REF!)),"")</f>
        <v>#REF!</v>
      </c>
      <c r="I113" s="2" t="e">
        <f>IF(SUMPRODUCT((#REF!=F113)*(#REF!=G113)*(ISNUMBER(#REF!)))=1,SUMPRODUCT((#REF!=F113)*(#REF!=G113)*(#REF!))&amp;":"&amp;SUMPRODUCT((#REF!=F113)*(#REF!=G113)*(#REF!)),"")</f>
        <v>#REF!</v>
      </c>
      <c r="J113" s="2" t="e">
        <f>IF(SUMPRODUCT((#REF!=F113)*(#REF!=G113)*(ISNUMBER(#REF!)))=1,SUMPRODUCT((#REF!=F113)*(#REF!=G113)*(#REF!))&amp;":"&amp;SUMPRODUCT((#REF!=F113)*(#REF!=G113)*(#REF!)),"")&amp;IF(SUMPRODUCT((#REF!=F113)*(#REF!=G113)*(ISNUMBER(#REF!)))=1,SUMPRODUCT((#REF!=F113)*(#REF!=G113)*(#REF!))&amp;":"&amp;SUMPRODUCT((#REF!=F113)*(#REF!=G113)*(#REF!)),"")</f>
        <v>#REF!</v>
      </c>
      <c r="K113" s="2" t="e">
        <f>IF(SUMPRODUCT((#REF!=F113)*(#REF!=G113)*(ISNUMBER(#REF!)))=1,SUMPRODUCT((#REF!=F113)*(#REF!=G113)*(#REF!))&amp;":"&amp;SUMPRODUCT((#REF!=F113)*(#REF!=G113)*(#REF!)),"")&amp;IF(SUMPRODUCT((#REF!=F113)*(#REF!=G113)*(ISNUMBER(#REF!)))=1,SUMPRODUCT((#REF!=F113)*(#REF!=G113)*(#REF!))&amp;":"&amp;SUMPRODUCT((#REF!=F113)*(#REF!=G113)*(#REF!)),"")</f>
        <v>#REF!</v>
      </c>
    </row>
    <row r="114" spans="4:11" s="2" customFormat="1" x14ac:dyDescent="0.2">
      <c r="D114" s="2">
        <v>40</v>
      </c>
      <c r="E114" s="2" t="e">
        <f t="shared" si="18"/>
        <v>#REF!</v>
      </c>
      <c r="F114" s="2" t="e">
        <f t="shared" si="16"/>
        <v>#REF!</v>
      </c>
      <c r="G114" s="2" t="e">
        <f t="shared" si="17"/>
        <v>#REF!</v>
      </c>
      <c r="H114" s="2" t="e">
        <f>IF(SUMPRODUCT((#REF!=F114)*(#REF!=G114)*(ISNUMBER(#REF!)))=1,SUMPRODUCT((#REF!=F114)*(#REF!=G114)*(#REF!))&amp;":"&amp;SUMPRODUCT((#REF!=F114)*(#REF!=G114)*(#REF!)),"")</f>
        <v>#REF!</v>
      </c>
      <c r="I114" s="2" t="e">
        <f>IF(SUMPRODUCT((#REF!=F114)*(#REF!=G114)*(ISNUMBER(#REF!)))=1,SUMPRODUCT((#REF!=F114)*(#REF!=G114)*(#REF!))&amp;":"&amp;SUMPRODUCT((#REF!=F114)*(#REF!=G114)*(#REF!)),"")</f>
        <v>#REF!</v>
      </c>
      <c r="J114" s="2" t="e">
        <f>IF(SUMPRODUCT((#REF!=F114)*(#REF!=G114)*(ISNUMBER(#REF!)))=1,SUMPRODUCT((#REF!=F114)*(#REF!=G114)*(#REF!))&amp;":"&amp;SUMPRODUCT((#REF!=F114)*(#REF!=G114)*(#REF!)),"")&amp;IF(SUMPRODUCT((#REF!=F114)*(#REF!=G114)*(ISNUMBER(#REF!)))=1,SUMPRODUCT((#REF!=F114)*(#REF!=G114)*(#REF!))&amp;":"&amp;SUMPRODUCT((#REF!=F114)*(#REF!=G114)*(#REF!)),"")</f>
        <v>#REF!</v>
      </c>
      <c r="K114" s="2" t="e">
        <f>IF(SUMPRODUCT((#REF!=F114)*(#REF!=G114)*(ISNUMBER(#REF!)))=1,SUMPRODUCT((#REF!=F114)*(#REF!=G114)*(#REF!))&amp;":"&amp;SUMPRODUCT((#REF!=F114)*(#REF!=G114)*(#REF!)),"")&amp;IF(SUMPRODUCT((#REF!=F114)*(#REF!=G114)*(ISNUMBER(#REF!)))=1,SUMPRODUCT((#REF!=F114)*(#REF!=G114)*(#REF!))&amp;":"&amp;SUMPRODUCT((#REF!=F114)*(#REF!=G114)*(#REF!)),"")</f>
        <v>#REF!</v>
      </c>
    </row>
    <row r="115" spans="4:11" s="2" customFormat="1" x14ac:dyDescent="0.2">
      <c r="D115" s="2">
        <v>41</v>
      </c>
      <c r="E115" s="2" t="e">
        <f t="shared" si="18"/>
        <v>#REF!</v>
      </c>
      <c r="F115" s="2" t="e">
        <f t="shared" si="16"/>
        <v>#REF!</v>
      </c>
      <c r="G115" s="2" t="e">
        <f t="shared" si="17"/>
        <v>#REF!</v>
      </c>
      <c r="H115" s="2" t="e">
        <f>IF(SUMPRODUCT((#REF!=F115)*(#REF!=G115)*(ISNUMBER(#REF!)))=1,SUMPRODUCT((#REF!=F115)*(#REF!=G115)*(#REF!))&amp;":"&amp;SUMPRODUCT((#REF!=F115)*(#REF!=G115)*(#REF!)),"")</f>
        <v>#REF!</v>
      </c>
      <c r="I115" s="2" t="e">
        <f>IF(SUMPRODUCT((#REF!=F115)*(#REF!=G115)*(ISNUMBER(#REF!)))=1,SUMPRODUCT((#REF!=F115)*(#REF!=G115)*(#REF!))&amp;":"&amp;SUMPRODUCT((#REF!=F115)*(#REF!=G115)*(#REF!)),"")</f>
        <v>#REF!</v>
      </c>
      <c r="J115" s="2" t="e">
        <f>IF(SUMPRODUCT((#REF!=F115)*(#REF!=G115)*(ISNUMBER(#REF!)))=1,SUMPRODUCT((#REF!=F115)*(#REF!=G115)*(#REF!))&amp;":"&amp;SUMPRODUCT((#REF!=F115)*(#REF!=G115)*(#REF!)),"")&amp;IF(SUMPRODUCT((#REF!=F115)*(#REF!=G115)*(ISNUMBER(#REF!)))=1,SUMPRODUCT((#REF!=F115)*(#REF!=G115)*(#REF!))&amp;":"&amp;SUMPRODUCT((#REF!=F115)*(#REF!=G115)*(#REF!)),"")</f>
        <v>#REF!</v>
      </c>
      <c r="K115" s="2" t="e">
        <f>IF(SUMPRODUCT((#REF!=F115)*(#REF!=G115)*(ISNUMBER(#REF!)))=1,SUMPRODUCT((#REF!=F115)*(#REF!=G115)*(#REF!))&amp;":"&amp;SUMPRODUCT((#REF!=F115)*(#REF!=G115)*(#REF!)),"")&amp;IF(SUMPRODUCT((#REF!=F115)*(#REF!=G115)*(ISNUMBER(#REF!)))=1,SUMPRODUCT((#REF!=F115)*(#REF!=G115)*(#REF!))&amp;":"&amp;SUMPRODUCT((#REF!=F115)*(#REF!=G115)*(#REF!)),"")</f>
        <v>#REF!</v>
      </c>
    </row>
    <row r="116" spans="4:11" s="2" customFormat="1" x14ac:dyDescent="0.2">
      <c r="D116" s="2">
        <v>42</v>
      </c>
      <c r="E116" s="2" t="e">
        <f t="shared" si="18"/>
        <v>#REF!</v>
      </c>
      <c r="F116" s="2" t="e">
        <f t="shared" si="16"/>
        <v>#REF!</v>
      </c>
      <c r="G116" s="2" t="e">
        <f t="shared" si="17"/>
        <v>#REF!</v>
      </c>
      <c r="H116" s="2" t="e">
        <f>IF(SUMPRODUCT((#REF!=F116)*(#REF!=G116)*(ISNUMBER(#REF!)))=1,SUMPRODUCT((#REF!=F116)*(#REF!=G116)*(#REF!))&amp;":"&amp;SUMPRODUCT((#REF!=F116)*(#REF!=G116)*(#REF!)),"")</f>
        <v>#REF!</v>
      </c>
      <c r="I116" s="2" t="e">
        <f>IF(SUMPRODUCT((#REF!=F116)*(#REF!=G116)*(ISNUMBER(#REF!)))=1,SUMPRODUCT((#REF!=F116)*(#REF!=G116)*(#REF!))&amp;":"&amp;SUMPRODUCT((#REF!=F116)*(#REF!=G116)*(#REF!)),"")</f>
        <v>#REF!</v>
      </c>
      <c r="J116" s="2" t="e">
        <f>IF(SUMPRODUCT((#REF!=F116)*(#REF!=G116)*(ISNUMBER(#REF!)))=1,SUMPRODUCT((#REF!=F116)*(#REF!=G116)*(#REF!))&amp;":"&amp;SUMPRODUCT((#REF!=F116)*(#REF!=G116)*(#REF!)),"")&amp;IF(SUMPRODUCT((#REF!=F116)*(#REF!=G116)*(ISNUMBER(#REF!)))=1,SUMPRODUCT((#REF!=F116)*(#REF!=G116)*(#REF!))&amp;":"&amp;SUMPRODUCT((#REF!=F116)*(#REF!=G116)*(#REF!)),"")</f>
        <v>#REF!</v>
      </c>
      <c r="K116" s="2" t="e">
        <f>IF(SUMPRODUCT((#REF!=F116)*(#REF!=G116)*(ISNUMBER(#REF!)))=1,SUMPRODUCT((#REF!=F116)*(#REF!=G116)*(#REF!))&amp;":"&amp;SUMPRODUCT((#REF!=F116)*(#REF!=G116)*(#REF!)),"")&amp;IF(SUMPRODUCT((#REF!=F116)*(#REF!=G116)*(ISNUMBER(#REF!)))=1,SUMPRODUCT((#REF!=F116)*(#REF!=G116)*(#REF!))&amp;":"&amp;SUMPRODUCT((#REF!=F116)*(#REF!=G116)*(#REF!)),"")</f>
        <v>#REF!</v>
      </c>
    </row>
    <row r="117" spans="4:11" s="2" customFormat="1" x14ac:dyDescent="0.2">
      <c r="D117" s="2">
        <v>43</v>
      </c>
      <c r="E117" s="2" t="e">
        <f t="shared" si="18"/>
        <v>#REF!</v>
      </c>
      <c r="F117" s="2" t="e">
        <f t="shared" si="16"/>
        <v>#REF!</v>
      </c>
      <c r="G117" s="2" t="e">
        <f t="shared" si="17"/>
        <v>#REF!</v>
      </c>
      <c r="H117" s="2" t="e">
        <f>IF(SUMPRODUCT((#REF!=F117)*(#REF!=G117)*(ISNUMBER(#REF!)))=1,SUMPRODUCT((#REF!=F117)*(#REF!=G117)*(#REF!))&amp;":"&amp;SUMPRODUCT((#REF!=F117)*(#REF!=G117)*(#REF!)),"")</f>
        <v>#REF!</v>
      </c>
      <c r="I117" s="2" t="e">
        <f>IF(SUMPRODUCT((#REF!=F117)*(#REF!=G117)*(ISNUMBER(#REF!)))=1,SUMPRODUCT((#REF!=F117)*(#REF!=G117)*(#REF!))&amp;":"&amp;SUMPRODUCT((#REF!=F117)*(#REF!=G117)*(#REF!)),"")</f>
        <v>#REF!</v>
      </c>
      <c r="J117" s="2" t="e">
        <f>IF(SUMPRODUCT((#REF!=F117)*(#REF!=G117)*(ISNUMBER(#REF!)))=1,SUMPRODUCT((#REF!=F117)*(#REF!=G117)*(#REF!))&amp;":"&amp;SUMPRODUCT((#REF!=F117)*(#REF!=G117)*(#REF!)),"")&amp;IF(SUMPRODUCT((#REF!=F117)*(#REF!=G117)*(ISNUMBER(#REF!)))=1,SUMPRODUCT((#REF!=F117)*(#REF!=G117)*(#REF!))&amp;":"&amp;SUMPRODUCT((#REF!=F117)*(#REF!=G117)*(#REF!)),"")</f>
        <v>#REF!</v>
      </c>
      <c r="K117" s="2" t="e">
        <f>IF(SUMPRODUCT((#REF!=F117)*(#REF!=G117)*(ISNUMBER(#REF!)))=1,SUMPRODUCT((#REF!=F117)*(#REF!=G117)*(#REF!))&amp;":"&amp;SUMPRODUCT((#REF!=F117)*(#REF!=G117)*(#REF!)),"")&amp;IF(SUMPRODUCT((#REF!=F117)*(#REF!=G117)*(ISNUMBER(#REF!)))=1,SUMPRODUCT((#REF!=F117)*(#REF!=G117)*(#REF!))&amp;":"&amp;SUMPRODUCT((#REF!=F117)*(#REF!=G117)*(#REF!)),"")</f>
        <v>#REF!</v>
      </c>
    </row>
    <row r="118" spans="4:11" s="2" customFormat="1" x14ac:dyDescent="0.2">
      <c r="D118" s="2">
        <v>44</v>
      </c>
      <c r="E118" s="2" t="e">
        <f t="shared" si="18"/>
        <v>#REF!</v>
      </c>
      <c r="F118" s="2" t="e">
        <f t="shared" si="16"/>
        <v>#REF!</v>
      </c>
      <c r="G118" s="2" t="e">
        <f t="shared" si="17"/>
        <v>#REF!</v>
      </c>
      <c r="H118" s="2" t="e">
        <f>IF(SUMPRODUCT((#REF!=F118)*(#REF!=G118)*(ISNUMBER(#REF!)))=1,SUMPRODUCT((#REF!=F118)*(#REF!=G118)*(#REF!))&amp;":"&amp;SUMPRODUCT((#REF!=F118)*(#REF!=G118)*(#REF!)),"")</f>
        <v>#REF!</v>
      </c>
      <c r="I118" s="2" t="e">
        <f>IF(SUMPRODUCT((#REF!=F118)*(#REF!=G118)*(ISNUMBER(#REF!)))=1,SUMPRODUCT((#REF!=F118)*(#REF!=G118)*(#REF!))&amp;":"&amp;SUMPRODUCT((#REF!=F118)*(#REF!=G118)*(#REF!)),"")</f>
        <v>#REF!</v>
      </c>
      <c r="J118" s="2" t="e">
        <f>IF(SUMPRODUCT((#REF!=F118)*(#REF!=G118)*(ISNUMBER(#REF!)))=1,SUMPRODUCT((#REF!=F118)*(#REF!=G118)*(#REF!))&amp;":"&amp;SUMPRODUCT((#REF!=F118)*(#REF!=G118)*(#REF!)),"")&amp;IF(SUMPRODUCT((#REF!=F118)*(#REF!=G118)*(ISNUMBER(#REF!)))=1,SUMPRODUCT((#REF!=F118)*(#REF!=G118)*(#REF!))&amp;":"&amp;SUMPRODUCT((#REF!=F118)*(#REF!=G118)*(#REF!)),"")</f>
        <v>#REF!</v>
      </c>
      <c r="K118" s="2" t="e">
        <f>IF(SUMPRODUCT((#REF!=F118)*(#REF!=G118)*(ISNUMBER(#REF!)))=1,SUMPRODUCT((#REF!=F118)*(#REF!=G118)*(#REF!))&amp;":"&amp;SUMPRODUCT((#REF!=F118)*(#REF!=G118)*(#REF!)),"")&amp;IF(SUMPRODUCT((#REF!=F118)*(#REF!=G118)*(ISNUMBER(#REF!)))=1,SUMPRODUCT((#REF!=F118)*(#REF!=G118)*(#REF!))&amp;":"&amp;SUMPRODUCT((#REF!=F118)*(#REF!=G118)*(#REF!)),"")</f>
        <v>#REF!</v>
      </c>
    </row>
    <row r="119" spans="4:11" s="2" customFormat="1" x14ac:dyDescent="0.2">
      <c r="D119" s="2">
        <v>45</v>
      </c>
      <c r="E119" s="2" t="e">
        <f t="shared" si="18"/>
        <v>#REF!</v>
      </c>
      <c r="F119" s="2" t="e">
        <f t="shared" si="16"/>
        <v>#REF!</v>
      </c>
      <c r="G119" s="2" t="e">
        <f t="shared" si="17"/>
        <v>#REF!</v>
      </c>
      <c r="H119" s="2" t="e">
        <f>IF(SUMPRODUCT((#REF!=F119)*(#REF!=G119)*(ISNUMBER(#REF!)))=1,SUMPRODUCT((#REF!=F119)*(#REF!=G119)*(#REF!))&amp;":"&amp;SUMPRODUCT((#REF!=F119)*(#REF!=G119)*(#REF!)),"")</f>
        <v>#REF!</v>
      </c>
      <c r="I119" s="2" t="e">
        <f>IF(SUMPRODUCT((#REF!=F119)*(#REF!=G119)*(ISNUMBER(#REF!)))=1,SUMPRODUCT((#REF!=F119)*(#REF!=G119)*(#REF!))&amp;":"&amp;SUMPRODUCT((#REF!=F119)*(#REF!=G119)*(#REF!)),"")</f>
        <v>#REF!</v>
      </c>
      <c r="J119" s="2" t="e">
        <f>IF(SUMPRODUCT((#REF!=F119)*(#REF!=G119)*(ISNUMBER(#REF!)))=1,SUMPRODUCT((#REF!=F119)*(#REF!=G119)*(#REF!))&amp;":"&amp;SUMPRODUCT((#REF!=F119)*(#REF!=G119)*(#REF!)),"")&amp;IF(SUMPRODUCT((#REF!=F119)*(#REF!=G119)*(ISNUMBER(#REF!)))=1,SUMPRODUCT((#REF!=F119)*(#REF!=G119)*(#REF!))&amp;":"&amp;SUMPRODUCT((#REF!=F119)*(#REF!=G119)*(#REF!)),"")</f>
        <v>#REF!</v>
      </c>
      <c r="K119" s="2" t="e">
        <f>IF(SUMPRODUCT((#REF!=F119)*(#REF!=G119)*(ISNUMBER(#REF!)))=1,SUMPRODUCT((#REF!=F119)*(#REF!=G119)*(#REF!))&amp;":"&amp;SUMPRODUCT((#REF!=F119)*(#REF!=G119)*(#REF!)),"")&amp;IF(SUMPRODUCT((#REF!=F119)*(#REF!=G119)*(ISNUMBER(#REF!)))=1,SUMPRODUCT((#REF!=F119)*(#REF!=G119)*(#REF!))&amp;":"&amp;SUMPRODUCT((#REF!=F119)*(#REF!=G119)*(#REF!)),"")</f>
        <v>#REF!</v>
      </c>
    </row>
    <row r="120" spans="4:11" s="2" customFormat="1" x14ac:dyDescent="0.2"/>
    <row r="121" spans="4:11" s="2" customFormat="1" x14ac:dyDescent="0.2"/>
    <row r="122" spans="4:11" s="2" customFormat="1" x14ac:dyDescent="0.2"/>
    <row r="123" spans="4:11" s="2" customFormat="1" x14ac:dyDescent="0.2"/>
    <row r="124" spans="4:11" s="2" customFormat="1" x14ac:dyDescent="0.2"/>
    <row r="125" spans="4:11" s="2" customFormat="1" x14ac:dyDescent="0.2"/>
    <row r="126" spans="4:11" s="2" customFormat="1" x14ac:dyDescent="0.2"/>
    <row r="127" spans="4:11" s="2" customFormat="1" x14ac:dyDescent="0.2"/>
    <row r="128" spans="4:11" s="2" customFormat="1" x14ac:dyDescent="0.2"/>
    <row r="129" s="2" customFormat="1" x14ac:dyDescent="0.2"/>
    <row r="130" s="2" customFormat="1" x14ac:dyDescent="0.2"/>
    <row r="131" s="2" customFormat="1" x14ac:dyDescent="0.2"/>
    <row r="132" s="2" customFormat="1" x14ac:dyDescent="0.2"/>
    <row r="133" s="2" customFormat="1" x14ac:dyDescent="0.2"/>
    <row r="134" s="2" customFormat="1" x14ac:dyDescent="0.2"/>
    <row r="135" s="2" customFormat="1" x14ac:dyDescent="0.2"/>
    <row r="136" s="2" customFormat="1" x14ac:dyDescent="0.2"/>
    <row r="137" s="2" customFormat="1" x14ac:dyDescent="0.2"/>
  </sheetData>
  <phoneticPr fontId="1" type="noConversion"/>
  <pageMargins left="0.75" right="0.75" top="1" bottom="1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Gruppe 1</vt:lpstr>
      <vt:lpstr>Gruppe 2</vt:lpstr>
      <vt:lpstr>'Gruppe 1'!Druckbereich</vt:lpstr>
      <vt:lpstr>'Gruppe 2'!Druckbereich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JW</dc:creator>
  <cp:keywords/>
  <dc:description/>
  <cp:lastModifiedBy>Christian Hauke</cp:lastModifiedBy>
  <cp:revision/>
  <cp:lastPrinted>2025-03-06T16:54:37Z</cp:lastPrinted>
  <dcterms:created xsi:type="dcterms:W3CDTF">2010-02-21T20:01:28Z</dcterms:created>
  <dcterms:modified xsi:type="dcterms:W3CDTF">2025-03-06T17:10:59Z</dcterms:modified>
  <cp:category/>
  <cp:contentStatus/>
</cp:coreProperties>
</file>