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-ha\Documents\F-Junioren\Spielpläne neu\"/>
    </mc:Choice>
  </mc:AlternateContent>
  <xr:revisionPtr revIDLastSave="0" documentId="13_ncr:1_{7D7C7311-A0C8-4F38-A17F-E9E163B87516}" xr6:coauthVersionLast="47" xr6:coauthVersionMax="47" xr10:uidLastSave="{00000000-0000-0000-0000-000000000000}"/>
  <bookViews>
    <workbookView xWindow="-120" yWindow="-120" windowWidth="24240" windowHeight="13020" activeTab="1" xr2:uid="{33B2BD8A-DB08-44A1-A769-7D6FE8065D72}"/>
  </bookViews>
  <sheets>
    <sheet name="Gruppe 1" sheetId="4" r:id="rId1"/>
    <sheet name="Gruppe 2" sheetId="5" r:id="rId2"/>
    <sheet name=" " sheetId="3" state="veryHidden" r:id="rId3"/>
  </sheets>
  <definedNames>
    <definedName name="_xlnm.Print_Area" localSheetId="0">'Gruppe 1'!$A$1:$AW$67</definedName>
    <definedName name="_xlnm.Print_Area" localSheetId="1">'Gruppe 2'!$A$1:$AW$67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4" i="5" l="1"/>
  <c r="I64" i="5"/>
  <c r="X63" i="5"/>
  <c r="I63" i="5"/>
  <c r="X62" i="5"/>
  <c r="I62" i="5"/>
  <c r="X61" i="5"/>
  <c r="I61" i="5"/>
  <c r="X60" i="5"/>
  <c r="I60" i="5"/>
  <c r="X59" i="5"/>
  <c r="I59" i="5"/>
  <c r="X58" i="5"/>
  <c r="I58" i="5"/>
  <c r="X57" i="5"/>
  <c r="I57" i="5"/>
  <c r="X56" i="5"/>
  <c r="I56" i="5"/>
  <c r="X55" i="5"/>
  <c r="I55" i="5"/>
  <c r="X54" i="5"/>
  <c r="I54" i="5"/>
  <c r="X53" i="5"/>
  <c r="I53" i="5"/>
  <c r="X52" i="5"/>
  <c r="I52" i="5"/>
  <c r="X51" i="5"/>
  <c r="I51" i="5"/>
  <c r="X50" i="5"/>
  <c r="I50" i="5"/>
  <c r="X49" i="5"/>
  <c r="I49" i="5"/>
  <c r="X48" i="5"/>
  <c r="I48" i="5"/>
  <c r="X47" i="5"/>
  <c r="I47" i="5"/>
  <c r="X46" i="5"/>
  <c r="I46" i="5"/>
  <c r="X45" i="5"/>
  <c r="I45" i="5"/>
  <c r="X44" i="5"/>
  <c r="I44" i="5"/>
  <c r="X43" i="5"/>
  <c r="I43" i="5"/>
  <c r="X42" i="5"/>
  <c r="I42" i="5"/>
  <c r="X41" i="5"/>
  <c r="I41" i="5"/>
  <c r="X40" i="5"/>
  <c r="I40" i="5"/>
  <c r="X39" i="5"/>
  <c r="I39" i="5"/>
  <c r="X38" i="5"/>
  <c r="I38" i="5"/>
  <c r="X37" i="5"/>
  <c r="I37" i="5"/>
  <c r="X36" i="5"/>
  <c r="I36" i="5"/>
  <c r="X35" i="5"/>
  <c r="I35" i="5"/>
  <c r="X34" i="5"/>
  <c r="I34" i="5"/>
  <c r="X33" i="5"/>
  <c r="I33" i="5"/>
  <c r="X32" i="5"/>
  <c r="I32" i="5"/>
  <c r="X31" i="5"/>
  <c r="I31" i="5"/>
  <c r="X30" i="5"/>
  <c r="I30" i="5"/>
  <c r="X29" i="5"/>
  <c r="I29" i="5"/>
  <c r="X64" i="4"/>
  <c r="I64" i="4"/>
  <c r="X63" i="4"/>
  <c r="I63" i="4"/>
  <c r="X62" i="4"/>
  <c r="I62" i="4"/>
  <c r="X61" i="4"/>
  <c r="I61" i="4"/>
  <c r="X60" i="4"/>
  <c r="I60" i="4"/>
  <c r="X59" i="4"/>
  <c r="I59" i="4"/>
  <c r="X58" i="4"/>
  <c r="I58" i="4"/>
  <c r="X57" i="4"/>
  <c r="I57" i="4"/>
  <c r="X56" i="4"/>
  <c r="I56" i="4"/>
  <c r="X55" i="4"/>
  <c r="I55" i="4"/>
  <c r="X54" i="4"/>
  <c r="X53" i="4"/>
  <c r="I53" i="4"/>
  <c r="X52" i="4"/>
  <c r="I52" i="4"/>
  <c r="X51" i="4"/>
  <c r="I51" i="4"/>
  <c r="I50" i="4"/>
  <c r="X49" i="4"/>
  <c r="I49" i="4"/>
  <c r="X48" i="4"/>
  <c r="I48" i="4"/>
  <c r="X47" i="4"/>
  <c r="X46" i="4"/>
  <c r="X45" i="4"/>
  <c r="I45" i="4"/>
  <c r="X44" i="4"/>
  <c r="I44" i="4"/>
  <c r="X43" i="4"/>
  <c r="I42" i="4"/>
  <c r="X41" i="4"/>
  <c r="I41" i="4"/>
  <c r="X40" i="4"/>
  <c r="X39" i="4"/>
  <c r="I39" i="4"/>
  <c r="X38" i="4"/>
  <c r="I38" i="4"/>
  <c r="X37" i="4"/>
  <c r="I36" i="4"/>
  <c r="X35" i="4"/>
  <c r="I35" i="4"/>
  <c r="X34" i="4"/>
  <c r="I34" i="4"/>
  <c r="X33" i="4"/>
  <c r="I33" i="4"/>
  <c r="X32" i="4"/>
  <c r="I32" i="4"/>
  <c r="X31" i="4"/>
  <c r="I31" i="4"/>
  <c r="X30" i="4"/>
  <c r="X29" i="4"/>
  <c r="E32" i="5" l="1"/>
  <c r="E36" i="5" s="1"/>
  <c r="E31" i="5"/>
  <c r="E30" i="5"/>
  <c r="E29" i="5"/>
  <c r="E33" i="5" s="1"/>
  <c r="Z10" i="5"/>
  <c r="E32" i="4"/>
  <c r="E34" i="4" s="1"/>
  <c r="E31" i="4"/>
  <c r="E30" i="4"/>
  <c r="E35" i="4" l="1"/>
  <c r="E36" i="4"/>
  <c r="E40" i="4" s="1"/>
  <c r="E43" i="4" s="1"/>
  <c r="E34" i="5"/>
  <c r="E39" i="5"/>
  <c r="E38" i="5"/>
  <c r="E40" i="5"/>
  <c r="E37" i="5"/>
  <c r="E35" i="5"/>
  <c r="E44" i="4" l="1"/>
  <c r="E48" i="4" s="1"/>
  <c r="E42" i="4"/>
  <c r="E38" i="4"/>
  <c r="E39" i="4"/>
  <c r="E44" i="5"/>
  <c r="E41" i="5"/>
  <c r="E43" i="5"/>
  <c r="E42" i="5"/>
  <c r="E46" i="4" l="1"/>
  <c r="E47" i="4"/>
  <c r="E47" i="5"/>
  <c r="E46" i="5"/>
  <c r="E48" i="5"/>
  <c r="E45" i="5"/>
  <c r="E51" i="4"/>
  <c r="E50" i="4"/>
  <c r="E52" i="4"/>
  <c r="E56" i="4" s="1"/>
  <c r="E52" i="5" l="1"/>
  <c r="E56" i="5" s="1"/>
  <c r="E49" i="5"/>
  <c r="E51" i="5"/>
  <c r="E50" i="5"/>
  <c r="E55" i="4"/>
  <c r="E57" i="4" s="1"/>
  <c r="E54" i="4"/>
  <c r="E55" i="5" l="1"/>
  <c r="E54" i="5"/>
  <c r="E53" i="5"/>
  <c r="E60" i="5" l="1"/>
  <c r="E57" i="5"/>
  <c r="E59" i="5"/>
  <c r="E58" i="5"/>
  <c r="E63" i="5" l="1"/>
  <c r="E62" i="5"/>
  <c r="E64" i="5"/>
  <c r="E61" i="5"/>
  <c r="I54" i="4" l="1"/>
  <c r="X50" i="4"/>
  <c r="I47" i="4"/>
  <c r="I46" i="4"/>
  <c r="I43" i="4"/>
  <c r="X42" i="4"/>
  <c r="I40" i="4"/>
  <c r="I37" i="4"/>
  <c r="X36" i="4"/>
  <c r="I30" i="4"/>
  <c r="I29" i="4"/>
  <c r="E29" i="4"/>
  <c r="Z10" i="4"/>
  <c r="F13" i="3"/>
  <c r="G74" i="3" s="1"/>
  <c r="F12" i="3"/>
  <c r="G70" i="3" s="1"/>
  <c r="F115" i="3" s="1"/>
  <c r="G73" i="3"/>
  <c r="F118" i="3" s="1"/>
  <c r="F11" i="3"/>
  <c r="F73" i="3" s="1"/>
  <c r="F72" i="3"/>
  <c r="G117" i="3" s="1"/>
  <c r="F10" i="3"/>
  <c r="G50" i="3" s="1"/>
  <c r="F71" i="3"/>
  <c r="F69" i="3"/>
  <c r="F9" i="3"/>
  <c r="G42" i="3" s="1"/>
  <c r="G66" i="3"/>
  <c r="F111" i="3" s="1"/>
  <c r="F8" i="3"/>
  <c r="F64" i="3" s="1"/>
  <c r="G61" i="3"/>
  <c r="F61" i="3"/>
  <c r="G106" i="3" s="1"/>
  <c r="G59" i="3"/>
  <c r="F104" i="3" s="1"/>
  <c r="F7" i="3"/>
  <c r="F55" i="3" s="1"/>
  <c r="F59" i="3"/>
  <c r="G104" i="3"/>
  <c r="H104" i="3" s="1"/>
  <c r="G57" i="3"/>
  <c r="F102" i="3" s="1"/>
  <c r="F54" i="3"/>
  <c r="G99" i="3" s="1"/>
  <c r="G53" i="3"/>
  <c r="F98" i="3" s="1"/>
  <c r="F6" i="3"/>
  <c r="F53" i="3"/>
  <c r="G98" i="3" s="1"/>
  <c r="G52" i="3"/>
  <c r="I52" i="3" s="1"/>
  <c r="F52" i="3"/>
  <c r="G97" i="3" s="1"/>
  <c r="G51" i="3"/>
  <c r="F96" i="3"/>
  <c r="F51" i="3"/>
  <c r="F50" i="3"/>
  <c r="G95" i="3"/>
  <c r="F49" i="3"/>
  <c r="F48" i="3"/>
  <c r="G93" i="3" s="1"/>
  <c r="G47" i="3"/>
  <c r="F47" i="3"/>
  <c r="G92" i="3" s="1"/>
  <c r="G46" i="3"/>
  <c r="F91" i="3"/>
  <c r="F5" i="3"/>
  <c r="F41" i="3" s="1"/>
  <c r="F46" i="3"/>
  <c r="G91" i="3" s="1"/>
  <c r="F45" i="3"/>
  <c r="G90" i="3" s="1"/>
  <c r="G44" i="3"/>
  <c r="F89" i="3" s="1"/>
  <c r="G43" i="3"/>
  <c r="F88" i="3"/>
  <c r="F43" i="3"/>
  <c r="I43" i="3" s="1"/>
  <c r="F42" i="3"/>
  <c r="G87" i="3" s="1"/>
  <c r="G40" i="3"/>
  <c r="F85" i="3"/>
  <c r="E85" i="3" s="1"/>
  <c r="F40" i="3"/>
  <c r="G85" i="3" s="1"/>
  <c r="G39" i="3"/>
  <c r="F84" i="3" s="1"/>
  <c r="F4" i="3"/>
  <c r="G36" i="3"/>
  <c r="F81" i="3" s="1"/>
  <c r="G35" i="3"/>
  <c r="F80" i="3" s="1"/>
  <c r="F35" i="3"/>
  <c r="G32" i="3"/>
  <c r="F77" i="3" s="1"/>
  <c r="G31" i="3"/>
  <c r="F76" i="3"/>
  <c r="G30" i="3"/>
  <c r="F75" i="3"/>
  <c r="F16" i="3"/>
  <c r="G16" i="3" s="1"/>
  <c r="J16" i="3" s="1"/>
  <c r="L16" i="3"/>
  <c r="L26" i="3" s="1"/>
  <c r="F17" i="3"/>
  <c r="O17" i="3" s="1"/>
  <c r="F18" i="3"/>
  <c r="I18" i="3" s="1"/>
  <c r="F19" i="3"/>
  <c r="L19" i="3"/>
  <c r="F20" i="3"/>
  <c r="G20" i="3" s="1"/>
  <c r="J20" i="3" s="1"/>
  <c r="K20" i="3" s="1"/>
  <c r="E20" i="3" s="1"/>
  <c r="D20" i="3" s="1"/>
  <c r="C20" i="3" s="1"/>
  <c r="L20" i="3"/>
  <c r="F21" i="3"/>
  <c r="O21" i="3" s="1"/>
  <c r="F22" i="3"/>
  <c r="L22" i="3" s="1"/>
  <c r="F23" i="3"/>
  <c r="L23" i="3"/>
  <c r="F24" i="3"/>
  <c r="G24" i="3" s="1"/>
  <c r="J24" i="3" s="1"/>
  <c r="L24" i="3"/>
  <c r="F25" i="3"/>
  <c r="M25" i="3" s="1"/>
  <c r="B26" i="3"/>
  <c r="I16" i="3"/>
  <c r="H16" i="3"/>
  <c r="I19" i="3"/>
  <c r="G19" i="3"/>
  <c r="H19" i="3"/>
  <c r="I20" i="3"/>
  <c r="H20" i="3"/>
  <c r="G21" i="3"/>
  <c r="I22" i="3"/>
  <c r="I23" i="3"/>
  <c r="K23" i="3" s="1"/>
  <c r="E23" i="3" s="1"/>
  <c r="D23" i="3" s="1"/>
  <c r="C23" i="3" s="1"/>
  <c r="G23" i="3"/>
  <c r="H23" i="3"/>
  <c r="J23" i="3" s="1"/>
  <c r="I24" i="3"/>
  <c r="H24" i="3"/>
  <c r="O24" i="3"/>
  <c r="N24" i="3"/>
  <c r="M24" i="3"/>
  <c r="O23" i="3"/>
  <c r="N23" i="3"/>
  <c r="M23" i="3"/>
  <c r="M21" i="3"/>
  <c r="O20" i="3"/>
  <c r="N20" i="3"/>
  <c r="O19" i="3"/>
  <c r="N19" i="3"/>
  <c r="M19" i="3"/>
  <c r="O18" i="3"/>
  <c r="M18" i="3"/>
  <c r="O16" i="3"/>
  <c r="N16" i="3"/>
  <c r="M16" i="3"/>
  <c r="L5" i="3"/>
  <c r="L6" i="3"/>
  <c r="L7" i="3"/>
  <c r="L9" i="3"/>
  <c r="L10" i="3"/>
  <c r="L11" i="3"/>
  <c r="L12" i="3"/>
  <c r="L13" i="3"/>
  <c r="O13" i="3"/>
  <c r="N13" i="3"/>
  <c r="M13" i="3"/>
  <c r="I13" i="3"/>
  <c r="K13" i="3" s="1"/>
  <c r="E13" i="3" s="1"/>
  <c r="D13" i="3" s="1"/>
  <c r="C13" i="3" s="1"/>
  <c r="G13" i="3"/>
  <c r="H13" i="3"/>
  <c r="J13" i="3"/>
  <c r="I4" i="3"/>
  <c r="H4" i="3"/>
  <c r="I5" i="3"/>
  <c r="G5" i="3"/>
  <c r="J5" i="3" s="1"/>
  <c r="H5" i="3"/>
  <c r="I6" i="3"/>
  <c r="K6" i="3" s="1"/>
  <c r="E6" i="3" s="1"/>
  <c r="D6" i="3" s="1"/>
  <c r="C6" i="3" s="1"/>
  <c r="G6" i="3"/>
  <c r="H6" i="3"/>
  <c r="J6" i="3" s="1"/>
  <c r="I7" i="3"/>
  <c r="G7" i="3"/>
  <c r="H7" i="3"/>
  <c r="I8" i="3"/>
  <c r="H8" i="3"/>
  <c r="I9" i="3"/>
  <c r="H9" i="3"/>
  <c r="I10" i="3"/>
  <c r="G10" i="3"/>
  <c r="H10" i="3"/>
  <c r="I11" i="3"/>
  <c r="G11" i="3"/>
  <c r="J11" i="3" s="1"/>
  <c r="K11" i="3" s="1"/>
  <c r="E11" i="3" s="1"/>
  <c r="D11" i="3" s="1"/>
  <c r="C11" i="3" s="1"/>
  <c r="H11" i="3"/>
  <c r="H12" i="3"/>
  <c r="N12" i="3"/>
  <c r="O11" i="3"/>
  <c r="N11" i="3"/>
  <c r="M11" i="3"/>
  <c r="O10" i="3"/>
  <c r="N10" i="3"/>
  <c r="M10" i="3"/>
  <c r="O9" i="3"/>
  <c r="N9" i="3"/>
  <c r="O8" i="3"/>
  <c r="O7" i="3"/>
  <c r="N7" i="3"/>
  <c r="M7" i="3"/>
  <c r="O6" i="3"/>
  <c r="N6" i="3"/>
  <c r="M6" i="3"/>
  <c r="O5" i="3"/>
  <c r="N5" i="3"/>
  <c r="M5" i="3"/>
  <c r="H35" i="3"/>
  <c r="I40" i="3"/>
  <c r="H43" i="3"/>
  <c r="I46" i="3"/>
  <c r="H47" i="3"/>
  <c r="H50" i="3"/>
  <c r="I50" i="3"/>
  <c r="H51" i="3"/>
  <c r="H52" i="3"/>
  <c r="I53" i="3"/>
  <c r="H59" i="3"/>
  <c r="I59" i="3"/>
  <c r="H73" i="3"/>
  <c r="J35" i="3"/>
  <c r="K40" i="3"/>
  <c r="J42" i="3"/>
  <c r="K42" i="3"/>
  <c r="J46" i="3"/>
  <c r="K46" i="3"/>
  <c r="J47" i="3"/>
  <c r="K47" i="3"/>
  <c r="J50" i="3"/>
  <c r="K50" i="3"/>
  <c r="J51" i="3"/>
  <c r="K51" i="3"/>
  <c r="K52" i="3"/>
  <c r="K53" i="3"/>
  <c r="J59" i="3"/>
  <c r="K59" i="3"/>
  <c r="J73" i="3"/>
  <c r="J85" i="3"/>
  <c r="K104" i="3"/>
  <c r="E37" i="4" l="1"/>
  <c r="E41" i="4" s="1"/>
  <c r="E45" i="4" s="1"/>
  <c r="E49" i="4" s="1"/>
  <c r="E53" i="4" s="1"/>
  <c r="E33" i="4"/>
  <c r="H98" i="3"/>
  <c r="J98" i="3"/>
  <c r="I98" i="3"/>
  <c r="K98" i="3"/>
  <c r="E98" i="3"/>
  <c r="J53" i="3"/>
  <c r="I42" i="3"/>
  <c r="O12" i="3"/>
  <c r="G8" i="3"/>
  <c r="J8" i="3" s="1"/>
  <c r="K8" i="3" s="1"/>
  <c r="E8" i="3" s="1"/>
  <c r="D8" i="3" s="1"/>
  <c r="C8" i="3" s="1"/>
  <c r="N18" i="3"/>
  <c r="H21" i="3"/>
  <c r="J21" i="3" s="1"/>
  <c r="J19" i="3"/>
  <c r="K19" i="3" s="1"/>
  <c r="E19" i="3" s="1"/>
  <c r="D19" i="3" s="1"/>
  <c r="C19" i="3" s="1"/>
  <c r="L25" i="3"/>
  <c r="L21" i="3"/>
  <c r="L17" i="3"/>
  <c r="G88" i="3"/>
  <c r="G49" i="3"/>
  <c r="F97" i="3"/>
  <c r="J97" i="3" s="1"/>
  <c r="G58" i="3"/>
  <c r="F103" i="3" s="1"/>
  <c r="G60" i="3"/>
  <c r="G64" i="3"/>
  <c r="G69" i="3"/>
  <c r="F74" i="3"/>
  <c r="J61" i="3"/>
  <c r="J52" i="3"/>
  <c r="J40" i="3"/>
  <c r="H40" i="3"/>
  <c r="M8" i="3"/>
  <c r="G12" i="3"/>
  <c r="J12" i="3" s="1"/>
  <c r="J10" i="3"/>
  <c r="N21" i="3"/>
  <c r="I21" i="3"/>
  <c r="K21" i="3" s="1"/>
  <c r="E21" i="3" s="1"/>
  <c r="D21" i="3" s="1"/>
  <c r="C21" i="3" s="1"/>
  <c r="G18" i="3"/>
  <c r="H25" i="3"/>
  <c r="J25" i="3" s="1"/>
  <c r="E88" i="3"/>
  <c r="E59" i="3"/>
  <c r="F65" i="3"/>
  <c r="G110" i="3" s="1"/>
  <c r="K16" i="3"/>
  <c r="E16" i="3" s="1"/>
  <c r="D16" i="3" s="1"/>
  <c r="C16" i="3" s="1"/>
  <c r="J104" i="3"/>
  <c r="K35" i="3"/>
  <c r="H54" i="3"/>
  <c r="I35" i="3"/>
  <c r="N8" i="3"/>
  <c r="I12" i="3"/>
  <c r="K10" i="3"/>
  <c r="E10" i="3" s="1"/>
  <c r="D10" i="3" s="1"/>
  <c r="C10" i="3" s="1"/>
  <c r="J7" i="3"/>
  <c r="H17" i="3"/>
  <c r="G25" i="3"/>
  <c r="G37" i="3"/>
  <c r="F82" i="3" s="1"/>
  <c r="E43" i="3"/>
  <c r="G54" i="3"/>
  <c r="F99" i="3" s="1"/>
  <c r="F66" i="3"/>
  <c r="K43" i="3"/>
  <c r="M17" i="3"/>
  <c r="G17" i="3"/>
  <c r="I25" i="3"/>
  <c r="K25" i="3" s="1"/>
  <c r="E25" i="3" s="1"/>
  <c r="D25" i="3" s="1"/>
  <c r="C25" i="3" s="1"/>
  <c r="E40" i="3"/>
  <c r="E53" i="3"/>
  <c r="F62" i="3"/>
  <c r="G107" i="3" s="1"/>
  <c r="G72" i="3"/>
  <c r="F117" i="3" s="1"/>
  <c r="H117" i="3" s="1"/>
  <c r="M22" i="3"/>
  <c r="J43" i="3"/>
  <c r="I104" i="3"/>
  <c r="I61" i="3"/>
  <c r="H53" i="3"/>
  <c r="H46" i="3"/>
  <c r="M9" i="3"/>
  <c r="G9" i="3"/>
  <c r="J9" i="3" s="1"/>
  <c r="K9" i="3" s="1"/>
  <c r="E9" i="3" s="1"/>
  <c r="D9" i="3" s="1"/>
  <c r="C9" i="3" s="1"/>
  <c r="L8" i="3"/>
  <c r="N17" i="3"/>
  <c r="M20" i="3"/>
  <c r="N22" i="3"/>
  <c r="H22" i="3"/>
  <c r="I17" i="3"/>
  <c r="N25" i="3"/>
  <c r="E46" i="3"/>
  <c r="G33" i="3"/>
  <c r="F78" i="3" s="1"/>
  <c r="G38" i="3"/>
  <c r="F83" i="3" s="1"/>
  <c r="G41" i="3"/>
  <c r="F56" i="3"/>
  <c r="G101" i="3" s="1"/>
  <c r="F63" i="3"/>
  <c r="F68" i="3"/>
  <c r="G113" i="3" s="1"/>
  <c r="H61" i="3"/>
  <c r="M12" i="3"/>
  <c r="O22" i="3"/>
  <c r="G22" i="3"/>
  <c r="J22" i="3" s="1"/>
  <c r="O25" i="3"/>
  <c r="L18" i="3"/>
  <c r="E52" i="3"/>
  <c r="F60" i="3"/>
  <c r="G63" i="3"/>
  <c r="F108" i="3" s="1"/>
  <c r="I91" i="3"/>
  <c r="E91" i="3"/>
  <c r="K97" i="3"/>
  <c r="E97" i="3"/>
  <c r="H97" i="3"/>
  <c r="I97" i="3"/>
  <c r="E117" i="3"/>
  <c r="K117" i="3"/>
  <c r="K91" i="3"/>
  <c r="K7" i="3"/>
  <c r="E7" i="3" s="1"/>
  <c r="D7" i="3" s="1"/>
  <c r="C7" i="3" s="1"/>
  <c r="K24" i="3"/>
  <c r="E24" i="3" s="1"/>
  <c r="D24" i="3" s="1"/>
  <c r="C24" i="3" s="1"/>
  <c r="K22" i="3"/>
  <c r="E22" i="3" s="1"/>
  <c r="D22" i="3" s="1"/>
  <c r="C22" i="3" s="1"/>
  <c r="E54" i="3"/>
  <c r="G80" i="3"/>
  <c r="H80" i="3" s="1"/>
  <c r="E35" i="3"/>
  <c r="F38" i="3"/>
  <c r="F30" i="3"/>
  <c r="G4" i="3"/>
  <c r="J4" i="3" s="1"/>
  <c r="K4" i="3" s="1"/>
  <c r="E4" i="3" s="1"/>
  <c r="D4" i="3" s="1"/>
  <c r="C4" i="3" s="1"/>
  <c r="F33" i="3"/>
  <c r="F36" i="3"/>
  <c r="N4" i="3"/>
  <c r="F31" i="3"/>
  <c r="M4" i="3"/>
  <c r="F34" i="3"/>
  <c r="L4" i="3"/>
  <c r="L14" i="3" s="1"/>
  <c r="F32" i="3"/>
  <c r="G109" i="3"/>
  <c r="H64" i="3"/>
  <c r="I64" i="3"/>
  <c r="F87" i="3"/>
  <c r="E42" i="3"/>
  <c r="I73" i="3"/>
  <c r="K73" i="3"/>
  <c r="G118" i="3"/>
  <c r="E73" i="3"/>
  <c r="J91" i="3"/>
  <c r="K72" i="3"/>
  <c r="K54" i="3"/>
  <c r="I99" i="3"/>
  <c r="K5" i="3"/>
  <c r="E5" i="3" s="1"/>
  <c r="D5" i="3" s="1"/>
  <c r="C5" i="3" s="1"/>
  <c r="E80" i="3"/>
  <c r="I80" i="3"/>
  <c r="F92" i="3"/>
  <c r="I47" i="3"/>
  <c r="E47" i="3"/>
  <c r="I51" i="3"/>
  <c r="E51" i="3"/>
  <c r="G96" i="3"/>
  <c r="G114" i="3"/>
  <c r="G108" i="3"/>
  <c r="E63" i="3"/>
  <c r="J72" i="3"/>
  <c r="J63" i="3"/>
  <c r="J54" i="3"/>
  <c r="I117" i="3"/>
  <c r="I63" i="3"/>
  <c r="I54" i="3"/>
  <c r="H91" i="3"/>
  <c r="E64" i="3"/>
  <c r="F106" i="3"/>
  <c r="E61" i="3"/>
  <c r="K61" i="3"/>
  <c r="G94" i="3"/>
  <c r="K49" i="3"/>
  <c r="H49" i="3"/>
  <c r="E49" i="3"/>
  <c r="I49" i="3"/>
  <c r="G100" i="3"/>
  <c r="I71" i="3"/>
  <c r="G116" i="3"/>
  <c r="I72" i="3"/>
  <c r="K88" i="3"/>
  <c r="H72" i="3"/>
  <c r="H42" i="3"/>
  <c r="O4" i="3"/>
  <c r="E72" i="3"/>
  <c r="F37" i="3"/>
  <c r="K85" i="3"/>
  <c r="H85" i="3"/>
  <c r="I85" i="3"/>
  <c r="G86" i="3"/>
  <c r="E41" i="3"/>
  <c r="I41" i="3"/>
  <c r="E104" i="3"/>
  <c r="F95" i="3"/>
  <c r="E50" i="3"/>
  <c r="F119" i="3"/>
  <c r="E74" i="3"/>
  <c r="G55" i="3"/>
  <c r="I55" i="3" s="1"/>
  <c r="F57" i="3"/>
  <c r="H18" i="3"/>
  <c r="J18" i="3" s="1"/>
  <c r="K18" i="3" s="1"/>
  <c r="E18" i="3" s="1"/>
  <c r="D18" i="3" s="1"/>
  <c r="C18" i="3" s="1"/>
  <c r="G34" i="3"/>
  <c r="F79" i="3" s="1"/>
  <c r="F39" i="3"/>
  <c r="G45" i="3"/>
  <c r="E45" i="3" s="1"/>
  <c r="G48" i="3"/>
  <c r="G62" i="3"/>
  <c r="G65" i="3"/>
  <c r="F67" i="3"/>
  <c r="G68" i="3"/>
  <c r="F113" i="3" s="1"/>
  <c r="F70" i="3"/>
  <c r="G71" i="3"/>
  <c r="F44" i="3"/>
  <c r="G56" i="3"/>
  <c r="F58" i="3"/>
  <c r="G67" i="3"/>
  <c r="F112" i="3" s="1"/>
  <c r="E59" i="4" l="1"/>
  <c r="E60" i="4"/>
  <c r="E61" i="4" s="1"/>
  <c r="E58" i="4"/>
  <c r="K66" i="3"/>
  <c r="J66" i="3"/>
  <c r="K12" i="3"/>
  <c r="E12" i="3" s="1"/>
  <c r="D12" i="3" s="1"/>
  <c r="C12" i="3" s="1"/>
  <c r="F114" i="3"/>
  <c r="H69" i="3"/>
  <c r="K63" i="3"/>
  <c r="H63" i="3"/>
  <c r="J99" i="3"/>
  <c r="K99" i="3"/>
  <c r="E99" i="3"/>
  <c r="F109" i="3"/>
  <c r="J64" i="3"/>
  <c r="J69" i="3"/>
  <c r="E60" i="3"/>
  <c r="F105" i="3"/>
  <c r="G105" i="3"/>
  <c r="J105" i="3" s="1"/>
  <c r="J60" i="3"/>
  <c r="I60" i="3"/>
  <c r="K60" i="3"/>
  <c r="H60" i="3"/>
  <c r="E68" i="3"/>
  <c r="F86" i="3"/>
  <c r="I86" i="3" s="1"/>
  <c r="J41" i="3"/>
  <c r="J17" i="3"/>
  <c r="K17" i="3" s="1"/>
  <c r="E17" i="3" s="1"/>
  <c r="D17" i="3" s="1"/>
  <c r="C17" i="3" s="1"/>
  <c r="F94" i="3"/>
  <c r="E94" i="3" s="1"/>
  <c r="J49" i="3"/>
  <c r="H41" i="3"/>
  <c r="K69" i="3"/>
  <c r="H66" i="3"/>
  <c r="I69" i="3"/>
  <c r="K41" i="3"/>
  <c r="E66" i="3"/>
  <c r="I94" i="3"/>
  <c r="E69" i="3"/>
  <c r="J68" i="3"/>
  <c r="H99" i="3"/>
  <c r="I88" i="3"/>
  <c r="H88" i="3"/>
  <c r="J88" i="3"/>
  <c r="I66" i="3"/>
  <c r="G111" i="3"/>
  <c r="E111" i="3" s="1"/>
  <c r="J117" i="3"/>
  <c r="I74" i="3"/>
  <c r="J74" i="3"/>
  <c r="K74" i="3"/>
  <c r="H74" i="3"/>
  <c r="G119" i="3"/>
  <c r="E119" i="3" s="1"/>
  <c r="K64" i="3"/>
  <c r="K33" i="3"/>
  <c r="G78" i="3"/>
  <c r="E33" i="3"/>
  <c r="J33" i="3"/>
  <c r="H33" i="3"/>
  <c r="I33" i="3"/>
  <c r="H32" i="3"/>
  <c r="I32" i="3"/>
  <c r="G77" i="3"/>
  <c r="E32" i="3"/>
  <c r="J32" i="3"/>
  <c r="K32" i="3"/>
  <c r="I68" i="3"/>
  <c r="F116" i="3"/>
  <c r="J71" i="3"/>
  <c r="K71" i="3"/>
  <c r="H86" i="3"/>
  <c r="K86" i="3"/>
  <c r="I87" i="3"/>
  <c r="E87" i="3"/>
  <c r="J87" i="3"/>
  <c r="K87" i="3"/>
  <c r="H87" i="3"/>
  <c r="K114" i="3"/>
  <c r="J114" i="3"/>
  <c r="H113" i="3"/>
  <c r="E113" i="3"/>
  <c r="I113" i="3"/>
  <c r="J113" i="3"/>
  <c r="K113" i="3"/>
  <c r="K108" i="3"/>
  <c r="I108" i="3"/>
  <c r="J108" i="3"/>
  <c r="E92" i="3"/>
  <c r="H92" i="3"/>
  <c r="I92" i="3"/>
  <c r="J92" i="3"/>
  <c r="K92" i="3"/>
  <c r="G75" i="3"/>
  <c r="J30" i="3"/>
  <c r="H30" i="3"/>
  <c r="K30" i="3"/>
  <c r="I30" i="3"/>
  <c r="E30" i="3"/>
  <c r="H108" i="3"/>
  <c r="E108" i="3"/>
  <c r="E44" i="3"/>
  <c r="G89" i="3"/>
  <c r="J44" i="3"/>
  <c r="H44" i="3"/>
  <c r="K44" i="3"/>
  <c r="I44" i="3"/>
  <c r="E106" i="3"/>
  <c r="H106" i="3"/>
  <c r="I106" i="3"/>
  <c r="K106" i="3"/>
  <c r="J106" i="3"/>
  <c r="I95" i="3"/>
  <c r="E95" i="3"/>
  <c r="H95" i="3"/>
  <c r="J95" i="3"/>
  <c r="K95" i="3"/>
  <c r="E67" i="3"/>
  <c r="G112" i="3"/>
  <c r="J112" i="3" s="1"/>
  <c r="H67" i="3"/>
  <c r="K67" i="3"/>
  <c r="J67" i="3"/>
  <c r="I67" i="3"/>
  <c r="K57" i="3"/>
  <c r="H57" i="3"/>
  <c r="E57" i="3"/>
  <c r="I57" i="3"/>
  <c r="J57" i="3"/>
  <c r="G102" i="3"/>
  <c r="H68" i="3"/>
  <c r="H109" i="3"/>
  <c r="J109" i="3"/>
  <c r="K109" i="3"/>
  <c r="I34" i="3"/>
  <c r="E34" i="3"/>
  <c r="H34" i="3"/>
  <c r="K34" i="3"/>
  <c r="G79" i="3"/>
  <c r="I79" i="3" s="1"/>
  <c r="J34" i="3"/>
  <c r="I38" i="3"/>
  <c r="G83" i="3"/>
  <c r="E38" i="3"/>
  <c r="J38" i="3"/>
  <c r="K38" i="3"/>
  <c r="H38" i="3"/>
  <c r="K68" i="3"/>
  <c r="I118" i="3"/>
  <c r="J118" i="3"/>
  <c r="H118" i="3"/>
  <c r="K118" i="3"/>
  <c r="G84" i="3"/>
  <c r="H39" i="3"/>
  <c r="I39" i="3"/>
  <c r="E39" i="3"/>
  <c r="J39" i="3"/>
  <c r="K39" i="3"/>
  <c r="H71" i="3"/>
  <c r="E112" i="3"/>
  <c r="I112" i="3"/>
  <c r="K112" i="3"/>
  <c r="H112" i="3"/>
  <c r="F100" i="3"/>
  <c r="H55" i="3"/>
  <c r="J55" i="3"/>
  <c r="K55" i="3"/>
  <c r="J111" i="3"/>
  <c r="I111" i="3"/>
  <c r="H111" i="3"/>
  <c r="K111" i="3"/>
  <c r="I114" i="3"/>
  <c r="H114" i="3"/>
  <c r="E118" i="3"/>
  <c r="I96" i="3"/>
  <c r="E96" i="3"/>
  <c r="H96" i="3"/>
  <c r="J96" i="3"/>
  <c r="K96" i="3"/>
  <c r="I31" i="3"/>
  <c r="G76" i="3"/>
  <c r="E31" i="3"/>
  <c r="H31" i="3"/>
  <c r="K31" i="3"/>
  <c r="J31" i="3"/>
  <c r="J80" i="3"/>
  <c r="K80" i="3"/>
  <c r="K45" i="3"/>
  <c r="F90" i="3"/>
  <c r="H45" i="3"/>
  <c r="I45" i="3"/>
  <c r="J45" i="3"/>
  <c r="G81" i="3"/>
  <c r="H36" i="3"/>
  <c r="I36" i="3"/>
  <c r="E36" i="3"/>
  <c r="J36" i="3"/>
  <c r="K36" i="3"/>
  <c r="G115" i="3"/>
  <c r="K70" i="3"/>
  <c r="E70" i="3"/>
  <c r="H70" i="3"/>
  <c r="J70" i="3"/>
  <c r="I70" i="3"/>
  <c r="K65" i="3"/>
  <c r="F110" i="3"/>
  <c r="E65" i="3"/>
  <c r="I65" i="3"/>
  <c r="H65" i="3"/>
  <c r="J65" i="3"/>
  <c r="H94" i="3"/>
  <c r="J94" i="3"/>
  <c r="K94" i="3"/>
  <c r="G103" i="3"/>
  <c r="E58" i="3"/>
  <c r="I58" i="3"/>
  <c r="K58" i="3"/>
  <c r="H58" i="3"/>
  <c r="J58" i="3"/>
  <c r="I62" i="3"/>
  <c r="F107" i="3"/>
  <c r="H62" i="3"/>
  <c r="E62" i="3"/>
  <c r="K62" i="3"/>
  <c r="J62" i="3"/>
  <c r="E37" i="3"/>
  <c r="K37" i="3"/>
  <c r="G82" i="3"/>
  <c r="H37" i="3"/>
  <c r="I37" i="3"/>
  <c r="J37" i="3"/>
  <c r="E71" i="3"/>
  <c r="E55" i="3"/>
  <c r="F101" i="3"/>
  <c r="K56" i="3"/>
  <c r="E56" i="3"/>
  <c r="J56" i="3"/>
  <c r="H56" i="3"/>
  <c r="I56" i="3"/>
  <c r="F93" i="3"/>
  <c r="J48" i="3"/>
  <c r="H48" i="3"/>
  <c r="K48" i="3"/>
  <c r="I48" i="3"/>
  <c r="E48" i="3"/>
  <c r="K119" i="3"/>
  <c r="E114" i="3"/>
  <c r="E64" i="4" l="1"/>
  <c r="E63" i="4"/>
  <c r="E62" i="4"/>
  <c r="I105" i="3"/>
  <c r="H105" i="3"/>
  <c r="E105" i="3"/>
  <c r="K105" i="3"/>
  <c r="J86" i="3"/>
  <c r="E86" i="3"/>
  <c r="H119" i="3"/>
  <c r="I119" i="3"/>
  <c r="I109" i="3"/>
  <c r="E109" i="3"/>
  <c r="J119" i="3"/>
  <c r="K79" i="3"/>
  <c r="K101" i="3"/>
  <c r="E101" i="3"/>
  <c r="J101" i="3"/>
  <c r="H101" i="3"/>
  <c r="I101" i="3"/>
  <c r="K93" i="3"/>
  <c r="H93" i="3"/>
  <c r="I93" i="3"/>
  <c r="E93" i="3"/>
  <c r="J93" i="3"/>
  <c r="I84" i="3"/>
  <c r="E84" i="3"/>
  <c r="J84" i="3"/>
  <c r="K84" i="3"/>
  <c r="H84" i="3"/>
  <c r="J89" i="3"/>
  <c r="K89" i="3"/>
  <c r="E89" i="3"/>
  <c r="H89" i="3"/>
  <c r="I89" i="3"/>
  <c r="J77" i="3"/>
  <c r="I77" i="3"/>
  <c r="K77" i="3"/>
  <c r="H77" i="3"/>
  <c r="E77" i="3"/>
  <c r="H103" i="3"/>
  <c r="J103" i="3"/>
  <c r="I103" i="3"/>
  <c r="K103" i="3"/>
  <c r="E103" i="3"/>
  <c r="E110" i="3"/>
  <c r="J110" i="3"/>
  <c r="I110" i="3"/>
  <c r="H110" i="3"/>
  <c r="K110" i="3"/>
  <c r="K75" i="3"/>
  <c r="E75" i="3"/>
  <c r="H75" i="3"/>
  <c r="I75" i="3"/>
  <c r="J75" i="3"/>
  <c r="K81" i="3"/>
  <c r="I81" i="3"/>
  <c r="E81" i="3"/>
  <c r="J81" i="3"/>
  <c r="H81" i="3"/>
  <c r="J102" i="3"/>
  <c r="I102" i="3"/>
  <c r="K102" i="3"/>
  <c r="H102" i="3"/>
  <c r="E102" i="3"/>
  <c r="I107" i="3"/>
  <c r="E107" i="3"/>
  <c r="J107" i="3"/>
  <c r="K107" i="3"/>
  <c r="H107" i="3"/>
  <c r="I90" i="3"/>
  <c r="E90" i="3"/>
  <c r="H90" i="3"/>
  <c r="K90" i="3"/>
  <c r="J90" i="3"/>
  <c r="K76" i="3"/>
  <c r="I76" i="3"/>
  <c r="J76" i="3"/>
  <c r="E76" i="3"/>
  <c r="H76" i="3"/>
  <c r="H83" i="3"/>
  <c r="I83" i="3"/>
  <c r="J83" i="3"/>
  <c r="K83" i="3"/>
  <c r="E83" i="3"/>
  <c r="I82" i="3"/>
  <c r="E82" i="3"/>
  <c r="J82" i="3"/>
  <c r="K82" i="3"/>
  <c r="H82" i="3"/>
  <c r="E100" i="3"/>
  <c r="H100" i="3"/>
  <c r="J100" i="3"/>
  <c r="I100" i="3"/>
  <c r="K100" i="3"/>
  <c r="E116" i="3"/>
  <c r="H116" i="3"/>
  <c r="K116" i="3"/>
  <c r="J116" i="3"/>
  <c r="I116" i="3"/>
  <c r="J79" i="3"/>
  <c r="E79" i="3"/>
  <c r="J115" i="3"/>
  <c r="H115" i="3"/>
  <c r="K115" i="3"/>
  <c r="I115" i="3"/>
  <c r="E115" i="3"/>
  <c r="H79" i="3"/>
  <c r="J78" i="3"/>
  <c r="H78" i="3"/>
  <c r="K78" i="3"/>
  <c r="I78" i="3"/>
  <c r="E78" i="3"/>
</calcChain>
</file>

<file path=xl/sharedStrings.xml><?xml version="1.0" encoding="utf-8"?>
<sst xmlns="http://schemas.openxmlformats.org/spreadsheetml/2006/main" count="142" uniqueCount="41">
  <si>
    <t>Uhrzeit:</t>
  </si>
  <si>
    <t>Uhr</t>
  </si>
  <si>
    <t>x</t>
  </si>
  <si>
    <t>Wechselzeit:</t>
  </si>
  <si>
    <t>Teilnehmende Mannschaften</t>
  </si>
  <si>
    <t>Mannschaften</t>
  </si>
  <si>
    <t>Uhrzeit</t>
  </si>
  <si>
    <t>Spielpaarung</t>
  </si>
  <si>
    <t>Ergebnis</t>
  </si>
  <si>
    <t>g</t>
  </si>
  <si>
    <t>u</t>
  </si>
  <si>
    <t>v</t>
  </si>
  <si>
    <t>-</t>
  </si>
  <si>
    <t>+</t>
  </si>
  <si>
    <t>Punkte</t>
  </si>
  <si>
    <t>diff.</t>
  </si>
  <si>
    <t>Spiele</t>
  </si>
  <si>
    <t>1.</t>
  </si>
  <si>
    <t>2.</t>
  </si>
  <si>
    <t>F-Junioren Spieltag</t>
  </si>
  <si>
    <t>Feld 1 und 2 spielen 4:4 auf E-Junioren Tore</t>
  </si>
  <si>
    <t>Feld 3 und 4 spielen 3:3 auf 4 Mini-Tore</t>
  </si>
  <si>
    <t>Feld</t>
  </si>
  <si>
    <t>Bei Ende hier alle Mannschaften 6 Spiele</t>
  </si>
  <si>
    <t>Bei Ende hier alle Mannschaften 8 Spiele</t>
  </si>
  <si>
    <t>Spieltag 1</t>
  </si>
  <si>
    <t>Spielleiter</t>
  </si>
  <si>
    <t>Christian Hauke</t>
  </si>
  <si>
    <t>SG Bettringen</t>
  </si>
  <si>
    <t>Sportplatz in Bettringen</t>
  </si>
  <si>
    <t>Spfr. Lorch</t>
  </si>
  <si>
    <t>Sportplatz in Lorch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</si>
  <si>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</si>
  <si>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</si>
  <si>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</si>
  <si>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</si>
  <si>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</si>
  <si>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</si>
  <si>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</si>
  <si>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</si>
  <si>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Mannschaft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</si>
</sst>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&quot;:&quot;"/>
    <numFmt numFmtId="165" formatCode="0\ &quot;min&quot;"/>
    <numFmt numFmtId="166" formatCode=";;;"/>
    <numFmt numFmtId="167" formatCode="&quot;Am&quot;\ dddd\,\ dd/\ mmmm\ yyyy"/>
  </numFmts>
  <fonts count="19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22"/>
      <name val="Comic Sans MS"/>
      <family val="4"/>
    </font>
    <font>
      <sz val="18"/>
      <name val="Comic Sans MS"/>
      <family val="4"/>
    </font>
    <font>
      <sz val="12"/>
      <color indexed="22"/>
      <name val="Comic Sans MS"/>
      <family val="4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7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0" fontId="10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3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14" fillId="0" borderId="0" xfId="0" applyFont="1" applyAlignment="1" applyProtection="1">
      <alignment vertical="center"/>
      <protection locked="0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20" fontId="10" fillId="0" borderId="17" xfId="0" applyNumberFormat="1" applyFont="1" applyBorder="1" applyAlignment="1" applyProtection="1">
      <alignment horizontal="center" vertical="center"/>
      <protection hidden="1"/>
    </xf>
    <xf numFmtId="20" fontId="10" fillId="0" borderId="1" xfId="0" applyNumberFormat="1" applyFont="1" applyBorder="1" applyAlignment="1" applyProtection="1">
      <alignment horizontal="center" vertical="center"/>
      <protection hidden="1"/>
    </xf>
    <xf numFmtId="20" fontId="10" fillId="0" borderId="6" xfId="0" applyNumberFormat="1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left" vertical="center" shrinkToFit="1"/>
      <protection hidden="1"/>
    </xf>
    <xf numFmtId="0" fontId="10" fillId="0" borderId="3" xfId="0" applyFont="1" applyBorder="1" applyAlignment="1" applyProtection="1">
      <alignment horizontal="left" vertical="center" shrinkToFit="1"/>
      <protection hidden="1"/>
    </xf>
    <xf numFmtId="0" fontId="10" fillId="0" borderId="16" xfId="0" applyFont="1" applyBorder="1" applyAlignment="1" applyProtection="1">
      <alignment horizontal="left" vertical="center" shrinkToFit="1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3" xfId="0" applyNumberFormat="1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left" vertical="center" shrinkToFit="1"/>
      <protection hidden="1"/>
    </xf>
    <xf numFmtId="0" fontId="10" fillId="0" borderId="2" xfId="0" applyFont="1" applyBorder="1" applyAlignment="1" applyProtection="1">
      <alignment horizontal="left" vertical="center" shrinkToFit="1"/>
      <protection hidden="1"/>
    </xf>
    <xf numFmtId="0" fontId="10" fillId="0" borderId="18" xfId="0" applyFont="1" applyBorder="1" applyAlignment="1" applyProtection="1">
      <alignment horizontal="left" vertical="center" shrinkToFit="1"/>
      <protection hidden="1"/>
    </xf>
    <xf numFmtId="164" fontId="10" fillId="0" borderId="19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 shrinkToFit="1"/>
      <protection hidden="1"/>
    </xf>
    <xf numFmtId="0" fontId="10" fillId="0" borderId="1" xfId="0" applyFont="1" applyBorder="1" applyAlignment="1" applyProtection="1">
      <alignment horizontal="left" vertical="center" shrinkToFit="1"/>
      <protection hidden="1"/>
    </xf>
    <xf numFmtId="0" fontId="10" fillId="0" borderId="6" xfId="0" applyFont="1" applyBorder="1" applyAlignment="1" applyProtection="1">
      <alignment horizontal="left" vertical="center" shrinkToFit="1"/>
      <protection hidden="1"/>
    </xf>
    <xf numFmtId="164" fontId="10" fillId="0" borderId="17" xfId="0" applyNumberFormat="1" applyFont="1" applyBorder="1" applyAlignment="1" applyProtection="1">
      <alignment horizontal="right" vertical="center"/>
      <protection locked="0"/>
    </xf>
    <xf numFmtId="164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7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20" fontId="10" fillId="0" borderId="19" xfId="0" applyNumberFormat="1" applyFont="1" applyBorder="1" applyAlignment="1" applyProtection="1">
      <alignment horizontal="center" vertical="center"/>
      <protection hidden="1"/>
    </xf>
    <xf numFmtId="20" fontId="10" fillId="0" borderId="2" xfId="0" applyNumberFormat="1" applyFont="1" applyBorder="1" applyAlignment="1" applyProtection="1">
      <alignment horizontal="center" vertical="center"/>
      <protection hidden="1"/>
    </xf>
    <xf numFmtId="20" fontId="10" fillId="0" borderId="18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20" fontId="10" fillId="0" borderId="31" xfId="0" applyNumberFormat="1" applyFont="1" applyBorder="1" applyAlignment="1" applyProtection="1">
      <alignment horizontal="center" vertical="center"/>
      <protection hidden="1"/>
    </xf>
    <xf numFmtId="20" fontId="10" fillId="0" borderId="30" xfId="0" applyNumberFormat="1" applyFont="1" applyBorder="1" applyAlignment="1" applyProtection="1">
      <alignment horizontal="center" vertical="center"/>
      <protection hidden="1"/>
    </xf>
    <xf numFmtId="20" fontId="10" fillId="0" borderId="32" xfId="0" applyNumberFormat="1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164" fontId="10" fillId="0" borderId="31" xfId="0" applyNumberFormat="1" applyFont="1" applyBorder="1" applyAlignment="1" applyProtection="1">
      <alignment horizontal="right" vertical="center"/>
      <protection locked="0"/>
    </xf>
    <xf numFmtId="164" fontId="10" fillId="0" borderId="30" xfId="0" applyNumberFormat="1" applyFont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20" fontId="10" fillId="0" borderId="15" xfId="0" applyNumberFormat="1" applyFont="1" applyBorder="1" applyAlignment="1" applyProtection="1">
      <alignment horizontal="center" vertical="center"/>
      <protection hidden="1"/>
    </xf>
    <xf numFmtId="20" fontId="10" fillId="0" borderId="3" xfId="0" applyNumberFormat="1" applyFont="1" applyBorder="1" applyAlignment="1" applyProtection="1">
      <alignment horizontal="center" vertical="center"/>
      <protection hidden="1"/>
    </xf>
    <xf numFmtId="20" fontId="10" fillId="0" borderId="16" xfId="0" applyNumberFormat="1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20" fontId="10" fillId="0" borderId="35" xfId="0" applyNumberFormat="1" applyFont="1" applyBorder="1" applyAlignment="1" applyProtection="1">
      <alignment horizontal="center" vertical="center"/>
      <protection hidden="1"/>
    </xf>
    <xf numFmtId="20" fontId="10" fillId="0" borderId="34" xfId="0" applyNumberFormat="1" applyFont="1" applyBorder="1" applyAlignment="1" applyProtection="1">
      <alignment horizontal="center" vertical="center"/>
      <protection hidden="1"/>
    </xf>
    <xf numFmtId="20" fontId="10" fillId="0" borderId="36" xfId="0" applyNumberFormat="1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left" vertical="center" shrinkToFit="1"/>
      <protection hidden="1"/>
    </xf>
    <xf numFmtId="0" fontId="10" fillId="0" borderId="34" xfId="0" applyFont="1" applyBorder="1" applyAlignment="1" applyProtection="1">
      <alignment horizontal="left" vertical="center" shrinkToFit="1"/>
      <protection hidden="1"/>
    </xf>
    <xf numFmtId="0" fontId="10" fillId="0" borderId="36" xfId="0" applyFont="1" applyBorder="1" applyAlignment="1" applyProtection="1">
      <alignment horizontal="left" vertical="center" shrinkToFit="1"/>
      <protection hidden="1"/>
    </xf>
    <xf numFmtId="164" fontId="10" fillId="0" borderId="35" xfId="0" applyNumberFormat="1" applyFont="1" applyBorder="1" applyAlignment="1" applyProtection="1">
      <alignment horizontal="right" vertical="center"/>
      <protection locked="0"/>
    </xf>
    <xf numFmtId="164" fontId="10" fillId="0" borderId="34" xfId="0" applyNumberFormat="1" applyFont="1" applyBorder="1" applyAlignment="1" applyProtection="1">
      <alignment horizontal="right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20" fontId="10" fillId="3" borderId="31" xfId="0" applyNumberFormat="1" applyFont="1" applyFill="1" applyBorder="1" applyAlignment="1" applyProtection="1">
      <alignment horizontal="center" vertical="center"/>
      <protection hidden="1"/>
    </xf>
    <xf numFmtId="20" fontId="10" fillId="3" borderId="30" xfId="0" applyNumberFormat="1" applyFont="1" applyFill="1" applyBorder="1" applyAlignment="1" applyProtection="1">
      <alignment horizontal="center" vertical="center"/>
      <protection hidden="1"/>
    </xf>
    <xf numFmtId="20" fontId="10" fillId="3" borderId="32" xfId="0" applyNumberFormat="1" applyFont="1" applyFill="1" applyBorder="1" applyAlignment="1" applyProtection="1">
      <alignment horizontal="center" vertical="center"/>
      <protection hidden="1"/>
    </xf>
    <xf numFmtId="0" fontId="10" fillId="3" borderId="31" xfId="0" applyFont="1" applyFill="1" applyBorder="1" applyAlignment="1" applyProtection="1">
      <alignment horizontal="left" vertical="center" shrinkToFit="1"/>
      <protection hidden="1"/>
    </xf>
    <xf numFmtId="0" fontId="10" fillId="3" borderId="30" xfId="0" applyFont="1" applyFill="1" applyBorder="1" applyAlignment="1" applyProtection="1">
      <alignment horizontal="left" vertical="center" shrinkToFit="1"/>
      <protection hidden="1"/>
    </xf>
    <xf numFmtId="0" fontId="10" fillId="3" borderId="32" xfId="0" applyFont="1" applyFill="1" applyBorder="1" applyAlignment="1" applyProtection="1">
      <alignment horizontal="left" vertical="center" shrinkToFit="1"/>
      <protection hidden="1"/>
    </xf>
    <xf numFmtId="164" fontId="10" fillId="3" borderId="31" xfId="0" applyNumberFormat="1" applyFont="1" applyFill="1" applyBorder="1" applyAlignment="1" applyProtection="1">
      <alignment horizontal="right" vertical="center"/>
      <protection locked="0"/>
    </xf>
    <xf numFmtId="164" fontId="10" fillId="3" borderId="30" xfId="0" applyNumberFormat="1" applyFont="1" applyFill="1" applyBorder="1" applyAlignment="1" applyProtection="1">
      <alignment horizontal="right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20" fontId="10" fillId="3" borderId="15" xfId="0" applyNumberFormat="1" applyFont="1" applyFill="1" applyBorder="1" applyAlignment="1" applyProtection="1">
      <alignment horizontal="center" vertical="center"/>
      <protection hidden="1"/>
    </xf>
    <xf numFmtId="20" fontId="10" fillId="3" borderId="3" xfId="0" applyNumberFormat="1" applyFont="1" applyFill="1" applyBorder="1" applyAlignment="1" applyProtection="1">
      <alignment horizontal="center" vertical="center"/>
      <protection hidden="1"/>
    </xf>
    <xf numFmtId="20" fontId="10" fillId="3" borderId="16" xfId="0" applyNumberFormat="1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left" vertical="center" shrinkToFit="1"/>
      <protection hidden="1"/>
    </xf>
    <xf numFmtId="0" fontId="10" fillId="3" borderId="3" xfId="0" applyFont="1" applyFill="1" applyBorder="1" applyAlignment="1" applyProtection="1">
      <alignment horizontal="left" vertical="center" shrinkToFit="1"/>
      <protection hidden="1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164" fontId="10" fillId="3" borderId="15" xfId="0" applyNumberFormat="1" applyFont="1" applyFill="1" applyBorder="1" applyAlignment="1" applyProtection="1">
      <alignment horizontal="right" vertical="center"/>
      <protection locked="0"/>
    </xf>
    <xf numFmtId="164" fontId="10" fillId="3" borderId="3" xfId="0" applyNumberFormat="1" applyFont="1" applyFill="1" applyBorder="1" applyAlignment="1" applyProtection="1">
      <alignment horizontal="right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20" fontId="10" fillId="3" borderId="17" xfId="0" applyNumberFormat="1" applyFont="1" applyFill="1" applyBorder="1" applyAlignment="1" applyProtection="1">
      <alignment horizontal="center" vertical="center"/>
      <protection hidden="1"/>
    </xf>
    <xf numFmtId="20" fontId="10" fillId="3" borderId="1" xfId="0" applyNumberFormat="1" applyFont="1" applyFill="1" applyBorder="1" applyAlignment="1" applyProtection="1">
      <alignment horizontal="center" vertical="center"/>
      <protection hidden="1"/>
    </xf>
    <xf numFmtId="20" fontId="10" fillId="3" borderId="6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left" vertical="center" shrinkToFit="1"/>
      <protection hidden="1"/>
    </xf>
    <xf numFmtId="0" fontId="10" fillId="3" borderId="1" xfId="0" applyFont="1" applyFill="1" applyBorder="1" applyAlignment="1" applyProtection="1">
      <alignment horizontal="left" vertical="center" shrinkToFit="1"/>
      <protection hidden="1"/>
    </xf>
    <xf numFmtId="0" fontId="10" fillId="3" borderId="6" xfId="0" applyFont="1" applyFill="1" applyBorder="1" applyAlignment="1" applyProtection="1">
      <alignment horizontal="left" vertical="center" shrinkToFit="1"/>
      <protection hidden="1"/>
    </xf>
    <xf numFmtId="164" fontId="10" fillId="3" borderId="17" xfId="0" applyNumberFormat="1" applyFont="1" applyFill="1" applyBorder="1" applyAlignment="1" applyProtection="1">
      <alignment horizontal="right" vertical="center"/>
      <protection locked="0"/>
    </xf>
    <xf numFmtId="164" fontId="10" fillId="3" borderId="1" xfId="0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 applyProtection="1">
      <alignment horizontal="left" vertical="center" shrinkToFit="1"/>
      <protection hidden="1"/>
    </xf>
    <xf numFmtId="164" fontId="10" fillId="3" borderId="19" xfId="0" applyNumberFormat="1" applyFont="1" applyFill="1" applyBorder="1" applyAlignment="1" applyProtection="1">
      <alignment horizontal="right" vertical="center"/>
      <protection locked="0"/>
    </xf>
    <xf numFmtId="164" fontId="10" fillId="3" borderId="2" xfId="0" applyNumberFormat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/>
      <protection hidden="1"/>
    </xf>
    <xf numFmtId="0" fontId="10" fillId="3" borderId="34" xfId="0" applyFont="1" applyFill="1" applyBorder="1" applyAlignment="1" applyProtection="1">
      <alignment horizontal="center" vertical="center"/>
      <protection hidden="1"/>
    </xf>
    <xf numFmtId="20" fontId="10" fillId="3" borderId="35" xfId="0" applyNumberFormat="1" applyFont="1" applyFill="1" applyBorder="1" applyAlignment="1" applyProtection="1">
      <alignment horizontal="center" vertical="center"/>
      <protection hidden="1"/>
    </xf>
    <xf numFmtId="20" fontId="10" fillId="3" borderId="34" xfId="0" applyNumberFormat="1" applyFont="1" applyFill="1" applyBorder="1" applyAlignment="1" applyProtection="1">
      <alignment horizontal="center" vertical="center"/>
      <protection hidden="1"/>
    </xf>
    <xf numFmtId="20" fontId="10" fillId="3" borderId="36" xfId="0" applyNumberFormat="1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left" vertical="center" shrinkToFit="1"/>
      <protection hidden="1"/>
    </xf>
    <xf numFmtId="0" fontId="10" fillId="3" borderId="34" xfId="0" applyFont="1" applyFill="1" applyBorder="1" applyAlignment="1" applyProtection="1">
      <alignment horizontal="left" vertical="center" shrinkToFit="1"/>
      <protection hidden="1"/>
    </xf>
    <xf numFmtId="0" fontId="10" fillId="3" borderId="36" xfId="0" applyFont="1" applyFill="1" applyBorder="1" applyAlignment="1" applyProtection="1">
      <alignment horizontal="left" vertical="center" shrinkToFit="1"/>
      <protection hidden="1"/>
    </xf>
    <xf numFmtId="164" fontId="10" fillId="3" borderId="35" xfId="0" applyNumberFormat="1" applyFont="1" applyFill="1" applyBorder="1" applyAlignment="1" applyProtection="1">
      <alignment horizontal="right" vertical="center"/>
      <protection locked="0"/>
    </xf>
    <xf numFmtId="164" fontId="10" fillId="3" borderId="34" xfId="0" applyNumberFormat="1" applyFont="1" applyFill="1" applyBorder="1" applyAlignment="1" applyProtection="1">
      <alignment horizontal="right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20" fontId="10" fillId="3" borderId="19" xfId="0" applyNumberFormat="1" applyFont="1" applyFill="1" applyBorder="1" applyAlignment="1" applyProtection="1">
      <alignment horizontal="center" vertical="center"/>
      <protection hidden="1"/>
    </xf>
    <xf numFmtId="20" fontId="10" fillId="3" borderId="2" xfId="0" applyNumberFormat="1" applyFont="1" applyFill="1" applyBorder="1" applyAlignment="1" applyProtection="1">
      <alignment horizontal="center" vertical="center"/>
      <protection hidden="1"/>
    </xf>
    <xf numFmtId="20" fontId="10" fillId="3" borderId="18" xfId="0" applyNumberFormat="1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left" vertical="center" shrinkToFit="1"/>
      <protection hidden="1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36"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13</xdr:row>
      <xdr:rowOff>0</xdr:rowOff>
    </xdr:from>
    <xdr:to>
      <xdr:col>43</xdr:col>
      <xdr:colOff>124784</xdr:colOff>
      <xdr:row>18</xdr:row>
      <xdr:rowOff>107149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DB5E54-7C33-44C2-90BE-42D2D68D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190875"/>
          <a:ext cx="2267909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13</xdr:row>
      <xdr:rowOff>0</xdr:rowOff>
    </xdr:from>
    <xdr:to>
      <xdr:col>43</xdr:col>
      <xdr:colOff>124784</xdr:colOff>
      <xdr:row>19</xdr:row>
      <xdr:rowOff>40474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43938F-1905-46C0-9725-819C34316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190875"/>
          <a:ext cx="2267909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95E2-0076-4CD0-B5F6-BAF887A32097}">
  <sheetPr>
    <pageSetUpPr fitToPage="1"/>
  </sheetPr>
  <dimension ref="B1:BC82"/>
  <sheetViews>
    <sheetView topLeftCell="A13" zoomScaleNormal="100" workbookViewId="0">
      <selection activeCell="AU31" sqref="AU31"/>
    </sheetView>
  </sheetViews>
  <sheetFormatPr baseColWidth="10" defaultRowHeight="12.75" x14ac:dyDescent="0.2"/>
  <cols>
    <col min="1" max="1" width="2.140625" customWidth="1"/>
    <col min="2" max="3" width="2.140625" style="2" customWidth="1"/>
    <col min="4" max="4" width="2.85546875" style="2" customWidth="1"/>
    <col min="5" max="46" width="2.140625" style="2" customWidth="1"/>
    <col min="47" max="77" width="3.7109375" customWidth="1"/>
  </cols>
  <sheetData>
    <row r="1" spans="2:5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2:55" ht="33" x14ac:dyDescent="0.2">
      <c r="B2" s="82" t="s">
        <v>19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4"/>
      <c r="AL2" s="3"/>
      <c r="AM2" s="3"/>
      <c r="AN2" s="3"/>
      <c r="AO2" s="3"/>
      <c r="AP2" s="3"/>
      <c r="AQ2" s="3"/>
      <c r="AR2" s="3"/>
      <c r="AS2" s="3"/>
      <c r="AT2" s="3"/>
    </row>
    <row r="3" spans="2:55" ht="27" x14ac:dyDescent="0.2">
      <c r="B3" s="85" t="s">
        <v>28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"/>
      <c r="AM3" s="4"/>
      <c r="AN3" s="4"/>
      <c r="AO3" s="4"/>
      <c r="AP3" s="4"/>
      <c r="AQ3" s="28"/>
      <c r="AR3" s="28"/>
      <c r="AS3" s="28"/>
      <c r="AT3" s="28"/>
    </row>
    <row r="4" spans="2:55" ht="15.75" x14ac:dyDescent="0.2">
      <c r="B4" s="86" t="s">
        <v>25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"/>
      <c r="AM4" s="5"/>
      <c r="AN4" s="5"/>
      <c r="AO4" s="5"/>
      <c r="AP4" s="5"/>
      <c r="AQ4" s="5"/>
      <c r="AR4" s="5"/>
      <c r="AS4" s="5"/>
      <c r="AT4" s="5"/>
    </row>
    <row r="5" spans="2:55" ht="8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2:55" ht="15" x14ac:dyDescent="0.2">
      <c r="B6" s="87">
        <v>45753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6"/>
      <c r="AM6" s="6"/>
      <c r="AN6" s="6"/>
      <c r="AO6" s="6"/>
      <c r="AP6" s="6"/>
      <c r="AQ6" s="6"/>
      <c r="AR6" s="6"/>
      <c r="AS6" s="6"/>
      <c r="AT6" s="6"/>
    </row>
    <row r="7" spans="2:55" ht="10.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6"/>
      <c r="AM7" s="6"/>
      <c r="AN7" s="6"/>
      <c r="AO7" s="6"/>
      <c r="AP7" s="6"/>
      <c r="AQ7" s="6"/>
      <c r="AR7" s="6"/>
      <c r="AS7" s="6"/>
      <c r="AT7" s="6"/>
    </row>
    <row r="8" spans="2:55" ht="15.75" x14ac:dyDescent="0.2">
      <c r="B8" s="86" t="s">
        <v>29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</row>
    <row r="9" spans="2:55" ht="15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2:55" ht="15" x14ac:dyDescent="0.2">
      <c r="B10" s="7"/>
      <c r="C10" s="88" t="s">
        <v>0</v>
      </c>
      <c r="D10" s="88"/>
      <c r="E10" s="88"/>
      <c r="F10" s="88"/>
      <c r="G10" s="88"/>
      <c r="H10" s="88"/>
      <c r="I10" s="90">
        <v>0.41666666666666669</v>
      </c>
      <c r="J10" s="90"/>
      <c r="K10" s="90"/>
      <c r="L10" s="90"/>
      <c r="M10" s="7" t="s">
        <v>1</v>
      </c>
      <c r="N10" s="7"/>
      <c r="O10" s="7"/>
      <c r="P10" s="7"/>
      <c r="Q10" s="7"/>
      <c r="R10" s="91">
        <v>1</v>
      </c>
      <c r="S10" s="91"/>
      <c r="T10" s="27" t="s">
        <v>2</v>
      </c>
      <c r="U10" s="92">
        <v>8</v>
      </c>
      <c r="V10" s="92"/>
      <c r="W10" s="92"/>
      <c r="X10" s="92"/>
      <c r="Y10" s="92"/>
      <c r="Z10" s="93" t="str">
        <f>IF(R10=2,"Halbzeit:","")</f>
        <v/>
      </c>
      <c r="AA10" s="93"/>
      <c r="AB10" s="93"/>
      <c r="AC10" s="93"/>
      <c r="AD10" s="93"/>
      <c r="AE10" s="93"/>
      <c r="AF10" s="31"/>
      <c r="AG10" s="88" t="s">
        <v>3</v>
      </c>
      <c r="AH10" s="88"/>
      <c r="AI10" s="88"/>
      <c r="AJ10" s="88"/>
      <c r="AK10" s="88"/>
      <c r="AL10" s="88"/>
      <c r="AM10" s="88"/>
      <c r="AN10" s="88"/>
      <c r="AO10" s="88"/>
      <c r="AP10" s="89">
        <v>12</v>
      </c>
      <c r="AQ10" s="89"/>
      <c r="AR10" s="89"/>
      <c r="AS10" s="89"/>
      <c r="AT10" s="89"/>
    </row>
    <row r="11" spans="2:5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2:55" ht="15" x14ac:dyDescent="0.2">
      <c r="B12" s="8"/>
      <c r="C12" s="23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2:55" ht="15" thickBo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2:55" ht="14.25" x14ac:dyDescent="0.2">
      <c r="B14" s="8"/>
      <c r="C14" s="8"/>
      <c r="D14" s="8"/>
      <c r="E14" s="8"/>
      <c r="F14" s="8"/>
      <c r="G14" s="8"/>
      <c r="H14" s="8"/>
      <c r="I14" s="8"/>
      <c r="J14" s="8"/>
      <c r="K14" s="59" t="s">
        <v>5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2:55" ht="14.25" x14ac:dyDescent="0.2">
      <c r="B15" s="8"/>
      <c r="C15" s="8"/>
      <c r="D15" s="8"/>
      <c r="E15" s="8"/>
      <c r="F15" s="8"/>
      <c r="G15" s="8"/>
      <c r="H15" s="8"/>
      <c r="I15" s="8"/>
      <c r="J15" s="16">
        <v>1</v>
      </c>
      <c r="K15" s="53" t="s">
        <v>32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5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2:55" ht="14.25" x14ac:dyDescent="0.2">
      <c r="B16" s="8"/>
      <c r="C16" s="8"/>
      <c r="D16" s="8"/>
      <c r="E16" s="8"/>
      <c r="F16" s="8"/>
      <c r="G16" s="8"/>
      <c r="H16" s="8"/>
      <c r="I16" s="8"/>
      <c r="J16" s="16">
        <v>2</v>
      </c>
      <c r="K16" s="53" t="s">
        <v>33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5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2:48" ht="14.25" x14ac:dyDescent="0.2">
      <c r="B17" s="8"/>
      <c r="C17" s="8"/>
      <c r="D17" s="8"/>
      <c r="E17" s="8"/>
      <c r="F17" s="8"/>
      <c r="G17" s="8"/>
      <c r="H17" s="8"/>
      <c r="I17" s="8"/>
      <c r="J17" s="16">
        <v>3</v>
      </c>
      <c r="K17" s="53" t="s">
        <v>34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5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2:48" ht="14.25" x14ac:dyDescent="0.2">
      <c r="B18" s="8"/>
      <c r="C18" s="8"/>
      <c r="D18" s="8"/>
      <c r="E18" s="8"/>
      <c r="F18" s="8"/>
      <c r="G18" s="8"/>
      <c r="H18" s="8"/>
      <c r="I18" s="8"/>
      <c r="J18" s="16">
        <v>4</v>
      </c>
      <c r="K18" s="53" t="s">
        <v>35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5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2:48" ht="14.25" x14ac:dyDescent="0.2">
      <c r="B19" s="8"/>
      <c r="C19" s="8"/>
      <c r="D19" s="8"/>
      <c r="E19" s="8"/>
      <c r="F19" s="8"/>
      <c r="G19" s="8"/>
      <c r="H19" s="8"/>
      <c r="I19" s="8"/>
      <c r="J19" s="16">
        <v>5</v>
      </c>
      <c r="K19" s="53" t="s">
        <v>36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2:48" ht="14.25" x14ac:dyDescent="0.2">
      <c r="B20" s="8"/>
      <c r="C20" s="8"/>
      <c r="D20" s="8"/>
      <c r="E20" s="8"/>
      <c r="F20" s="8"/>
      <c r="G20" s="8"/>
      <c r="H20" s="8"/>
      <c r="I20" s="8"/>
      <c r="J20" s="16">
        <v>6</v>
      </c>
      <c r="K20" s="53" t="s">
        <v>37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5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15"/>
    </row>
    <row r="21" spans="2:48" ht="15" thickBot="1" x14ac:dyDescent="0.25">
      <c r="B21" s="8"/>
      <c r="C21" s="8"/>
      <c r="D21" s="8"/>
      <c r="E21" s="8"/>
      <c r="F21" s="8"/>
      <c r="G21" s="8"/>
      <c r="H21" s="8"/>
      <c r="I21" s="8"/>
      <c r="J21" s="16">
        <v>7</v>
      </c>
      <c r="K21" s="53" t="s">
        <v>38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5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15"/>
    </row>
    <row r="22" spans="2:48" ht="15.75" x14ac:dyDescent="0.2">
      <c r="B22" s="8"/>
      <c r="C22" s="8"/>
      <c r="D22" s="8"/>
      <c r="E22" s="8"/>
      <c r="F22" s="8"/>
      <c r="G22" s="8"/>
      <c r="H22" s="8"/>
      <c r="I22" s="8"/>
      <c r="J22" s="16">
        <v>8</v>
      </c>
      <c r="K22" s="53" t="s">
        <v>39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5"/>
      <c r="Y22" s="8"/>
      <c r="Z22" s="8"/>
      <c r="AA22" s="94" t="s">
        <v>20</v>
      </c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6"/>
    </row>
    <row r="23" spans="2:48" ht="16.5" thickBot="1" x14ac:dyDescent="0.25">
      <c r="B23" s="8"/>
      <c r="C23" s="8"/>
      <c r="D23" s="8"/>
      <c r="E23" s="8"/>
      <c r="F23" s="8"/>
      <c r="G23" s="8"/>
      <c r="H23" s="8"/>
      <c r="I23" s="8"/>
      <c r="J23" s="16">
        <v>9</v>
      </c>
      <c r="K23" s="56" t="s">
        <v>40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8"/>
      <c r="Y23" s="8"/>
      <c r="Z23" s="8"/>
      <c r="AA23" s="40" t="s">
        <v>21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2"/>
    </row>
    <row r="24" spans="2:48" ht="14.25" x14ac:dyDescent="0.2">
      <c r="B24" s="8"/>
      <c r="C24" s="8"/>
      <c r="D24" s="8"/>
      <c r="E24" s="8"/>
      <c r="F24" s="8"/>
      <c r="G24" s="8"/>
      <c r="H24" s="8"/>
      <c r="I24" s="8"/>
      <c r="J24" s="16">
        <v>10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15"/>
    </row>
    <row r="25" spans="2:48" ht="14.25" x14ac:dyDescent="0.2">
      <c r="B25" s="8"/>
      <c r="C25" s="8"/>
      <c r="D25" s="8"/>
      <c r="E25" s="8"/>
      <c r="F25" s="8"/>
      <c r="G25" s="8"/>
      <c r="H25" s="8"/>
      <c r="I25" s="8"/>
      <c r="J25" s="16"/>
      <c r="K25" s="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14"/>
      <c r="AT25" s="14"/>
    </row>
    <row r="26" spans="2:48" ht="15" x14ac:dyDescent="0.2">
      <c r="B26" s="8"/>
      <c r="C26" s="23" t="s">
        <v>26</v>
      </c>
      <c r="D26" s="8"/>
      <c r="E26" s="8"/>
      <c r="F26" s="8"/>
      <c r="G26" s="8"/>
      <c r="H26" s="8"/>
      <c r="I26" s="184" t="s">
        <v>27</v>
      </c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4"/>
      <c r="AT26" s="14"/>
    </row>
    <row r="27" spans="2:48" ht="15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4"/>
      <c r="AT27" s="14"/>
    </row>
    <row r="28" spans="2:48" ht="15.75" thickBot="1" x14ac:dyDescent="0.25">
      <c r="B28" s="8"/>
      <c r="C28" s="73" t="s">
        <v>22</v>
      </c>
      <c r="D28" s="64"/>
      <c r="E28" s="62" t="s">
        <v>6</v>
      </c>
      <c r="F28" s="63"/>
      <c r="G28" s="63"/>
      <c r="H28" s="64"/>
      <c r="I28" s="62" t="s">
        <v>7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L28" s="62" t="s">
        <v>8</v>
      </c>
      <c r="AM28" s="63"/>
      <c r="AN28" s="63"/>
      <c r="AO28" s="63"/>
      <c r="AP28" s="63"/>
      <c r="AQ28" s="18"/>
      <c r="AR28" s="8"/>
      <c r="AS28" s="19"/>
      <c r="AT28" s="19"/>
    </row>
    <row r="29" spans="2:48" ht="14.25" x14ac:dyDescent="0.2">
      <c r="B29" s="8"/>
      <c r="C29" s="65">
        <v>1</v>
      </c>
      <c r="D29" s="66"/>
      <c r="E29" s="45">
        <f>I10</f>
        <v>0.41666666666666669</v>
      </c>
      <c r="F29" s="46"/>
      <c r="G29" s="46"/>
      <c r="H29" s="47"/>
      <c r="I29" s="67" t="str">
        <f>K15</f>
        <v>Mannschaft 1</v>
      </c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25" t="s">
        <v>12</v>
      </c>
      <c r="X29" s="68" t="str">
        <f>K23</f>
        <v>Mannschaft 9</v>
      </c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9"/>
      <c r="AL29" s="70"/>
      <c r="AM29" s="71"/>
      <c r="AN29" s="71"/>
      <c r="AO29" s="74"/>
      <c r="AP29" s="74"/>
      <c r="AQ29" s="18"/>
      <c r="AR29" s="8"/>
      <c r="AS29" s="20"/>
      <c r="AT29" s="20"/>
    </row>
    <row r="30" spans="2:48" ht="14.25" x14ac:dyDescent="0.2">
      <c r="B30" s="8"/>
      <c r="C30" s="65">
        <v>2</v>
      </c>
      <c r="D30" s="66"/>
      <c r="E30" s="45">
        <f>I10</f>
        <v>0.41666666666666669</v>
      </c>
      <c r="F30" s="46"/>
      <c r="G30" s="46"/>
      <c r="H30" s="47"/>
      <c r="I30" s="75" t="str">
        <f>K16</f>
        <v>Mannschaft 2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25" t="s">
        <v>12</v>
      </c>
      <c r="X30" s="76" t="str">
        <f>K21</f>
        <v>Mannschaft 7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7"/>
      <c r="AL30" s="78"/>
      <c r="AM30" s="79"/>
      <c r="AN30" s="79"/>
      <c r="AO30" s="80"/>
      <c r="AP30" s="80"/>
      <c r="AQ30" s="18"/>
      <c r="AR30" s="8"/>
      <c r="AS30" s="20"/>
      <c r="AT30" s="20"/>
    </row>
    <row r="31" spans="2:48" ht="14.25" x14ac:dyDescent="0.2">
      <c r="B31" s="8"/>
      <c r="C31" s="65">
        <v>3</v>
      </c>
      <c r="D31" s="66"/>
      <c r="E31" s="45">
        <f>I10</f>
        <v>0.41666666666666669</v>
      </c>
      <c r="F31" s="46"/>
      <c r="G31" s="46"/>
      <c r="H31" s="47"/>
      <c r="I31" s="75" t="str">
        <f>K18</f>
        <v>Mannschaft 4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25" t="s">
        <v>12</v>
      </c>
      <c r="X31" s="76" t="str">
        <f>K19</f>
        <v>Mannschaft 5</v>
      </c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7"/>
      <c r="AL31" s="78"/>
      <c r="AM31" s="79"/>
      <c r="AN31" s="79"/>
      <c r="AO31" s="80"/>
      <c r="AP31" s="80"/>
      <c r="AQ31" s="18"/>
      <c r="AR31" s="8"/>
      <c r="AS31" s="20"/>
      <c r="AT31" s="20"/>
    </row>
    <row r="32" spans="2:48" ht="15" thickBot="1" x14ac:dyDescent="0.25">
      <c r="B32" s="8"/>
      <c r="C32" s="43">
        <v>4</v>
      </c>
      <c r="D32" s="44"/>
      <c r="E32" s="45">
        <f>I10</f>
        <v>0.41666666666666669</v>
      </c>
      <c r="F32" s="46"/>
      <c r="G32" s="46"/>
      <c r="H32" s="47"/>
      <c r="I32" s="48" t="str">
        <f>K20</f>
        <v>Mannschaft 6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24" t="s">
        <v>12</v>
      </c>
      <c r="X32" s="49" t="str">
        <f>K17</f>
        <v>Mannschaft 3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0"/>
      <c r="AL32" s="51"/>
      <c r="AM32" s="52"/>
      <c r="AN32" s="52"/>
      <c r="AO32" s="103"/>
      <c r="AP32" s="104"/>
      <c r="AQ32" s="18"/>
      <c r="AR32" s="8"/>
      <c r="AS32" s="20"/>
      <c r="AT32" s="20"/>
    </row>
    <row r="33" spans="2:46" ht="14.25" x14ac:dyDescent="0.2">
      <c r="B33" s="8"/>
      <c r="C33" s="97">
        <v>4</v>
      </c>
      <c r="D33" s="98"/>
      <c r="E33" s="99">
        <f>E29+TEXT($R$10*($U$10/1440)+($AF$10/1440)+($AP$10/1440),"hh:mm")</f>
        <v>0.43055555555555558</v>
      </c>
      <c r="F33" s="100"/>
      <c r="G33" s="100"/>
      <c r="H33" s="101"/>
      <c r="I33" s="67" t="str">
        <f>K22</f>
        <v>Mannschaft 8</v>
      </c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26" t="s">
        <v>12</v>
      </c>
      <c r="X33" s="68" t="str">
        <f>K15</f>
        <v>Mannschaft 1</v>
      </c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9"/>
      <c r="AL33" s="70"/>
      <c r="AM33" s="71"/>
      <c r="AN33" s="71"/>
      <c r="AO33" s="74"/>
      <c r="AP33" s="102"/>
      <c r="AQ33" s="18"/>
      <c r="AR33" s="8"/>
      <c r="AS33" s="20"/>
      <c r="AT33" s="20"/>
    </row>
    <row r="34" spans="2:46" ht="14.25" x14ac:dyDescent="0.2">
      <c r="B34" s="8"/>
      <c r="C34" s="65">
        <v>3</v>
      </c>
      <c r="D34" s="105"/>
      <c r="E34" s="45">
        <f>E32+TEXT($R$10*($U$10/1440)+($AF$10/1440)+($AP$10/1440),"hh:mm")</f>
        <v>0.43055555555555558</v>
      </c>
      <c r="F34" s="46"/>
      <c r="G34" s="46"/>
      <c r="H34" s="47"/>
      <c r="I34" s="75" t="str">
        <f>K21</f>
        <v>Mannschaft 7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25" t="s">
        <v>12</v>
      </c>
      <c r="X34" s="76" t="str">
        <f>K23</f>
        <v>Mannschaft 9</v>
      </c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7"/>
      <c r="AL34" s="78"/>
      <c r="AM34" s="79"/>
      <c r="AN34" s="79"/>
      <c r="AO34" s="80"/>
      <c r="AP34" s="106"/>
      <c r="AQ34" s="18"/>
      <c r="AR34" s="8"/>
      <c r="AS34" s="20"/>
      <c r="AT34" s="20"/>
    </row>
    <row r="35" spans="2:46" ht="14.25" x14ac:dyDescent="0.2">
      <c r="B35" s="8"/>
      <c r="C35" s="65">
        <v>2</v>
      </c>
      <c r="D35" s="66"/>
      <c r="E35" s="45">
        <f>E32+TEXT($R$10*($U$10/1440)+($AF$10/1440)+($AP$10/1440),"hh:mm")</f>
        <v>0.43055555555555558</v>
      </c>
      <c r="F35" s="46"/>
      <c r="G35" s="46"/>
      <c r="H35" s="47"/>
      <c r="I35" s="75" t="str">
        <f>K19</f>
        <v>Mannschaft 5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25" t="s">
        <v>12</v>
      </c>
      <c r="X35" s="76" t="str">
        <f>K16</f>
        <v>Mannschaft 2</v>
      </c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7"/>
      <c r="AL35" s="78"/>
      <c r="AM35" s="79"/>
      <c r="AN35" s="79"/>
      <c r="AO35" s="80"/>
      <c r="AP35" s="80"/>
      <c r="AQ35" s="18"/>
      <c r="AR35" s="8"/>
      <c r="AS35" s="20"/>
      <c r="AT35" s="20"/>
    </row>
    <row r="36" spans="2:46" ht="15" thickBot="1" x14ac:dyDescent="0.25">
      <c r="B36" s="8"/>
      <c r="C36" s="43">
        <v>1</v>
      </c>
      <c r="D36" s="44"/>
      <c r="E36" s="118">
        <f>E32+TEXT($R$10*($U$10/1440)+($AF$10/1440)+($AP$10/1440),"hh:mm")</f>
        <v>0.43055555555555558</v>
      </c>
      <c r="F36" s="119"/>
      <c r="G36" s="119"/>
      <c r="H36" s="120"/>
      <c r="I36" s="48" t="str">
        <f>K17</f>
        <v>Mannschaft 3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24" t="s">
        <v>12</v>
      </c>
      <c r="X36" s="49" t="str">
        <f>K18</f>
        <v>Mannschaft 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/>
      <c r="AL36" s="51"/>
      <c r="AM36" s="52"/>
      <c r="AN36" s="52"/>
      <c r="AO36" s="103"/>
      <c r="AP36" s="104"/>
      <c r="AQ36" s="18"/>
      <c r="AR36" s="8"/>
      <c r="AS36" s="20"/>
      <c r="AT36" s="20"/>
    </row>
    <row r="37" spans="2:46" ht="14.25" x14ac:dyDescent="0.2">
      <c r="B37" s="8"/>
      <c r="C37" s="107">
        <v>1</v>
      </c>
      <c r="D37" s="108"/>
      <c r="E37" s="109">
        <f>E36+TEXT($R$10*($U$10/1440)+($AF$10/1440)+($AP$10/1440),"hh:mm")</f>
        <v>0.44444444444444448</v>
      </c>
      <c r="F37" s="110"/>
      <c r="G37" s="110"/>
      <c r="H37" s="111"/>
      <c r="I37" s="112" t="str">
        <f>K22</f>
        <v>Mannschaft 8</v>
      </c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29" t="s">
        <v>12</v>
      </c>
      <c r="X37" s="113" t="str">
        <f>K20</f>
        <v>Mannschaft 6</v>
      </c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4"/>
      <c r="AL37" s="115"/>
      <c r="AM37" s="116"/>
      <c r="AN37" s="116"/>
      <c r="AO37" s="117"/>
      <c r="AP37" s="117"/>
      <c r="AQ37" s="18"/>
      <c r="AR37" s="8"/>
      <c r="AS37" s="20"/>
      <c r="AT37" s="20"/>
    </row>
    <row r="38" spans="2:46" ht="14.25" x14ac:dyDescent="0.2">
      <c r="B38" s="8"/>
      <c r="C38" s="65">
        <v>2</v>
      </c>
      <c r="D38" s="66"/>
      <c r="E38" s="45">
        <f>E36+TEXT($R$10*($U$10/1440)+($AF$10/1440)+($AP$10/1440),"hh:mm")</f>
        <v>0.44444444444444448</v>
      </c>
      <c r="F38" s="46"/>
      <c r="G38" s="46"/>
      <c r="H38" s="47"/>
      <c r="I38" s="75" t="str">
        <f>K21</f>
        <v>Mannschaft 7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25" t="s">
        <v>12</v>
      </c>
      <c r="X38" s="76" t="str">
        <f>K15</f>
        <v>Mannschaft 1</v>
      </c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7"/>
      <c r="AL38" s="78"/>
      <c r="AM38" s="79"/>
      <c r="AN38" s="79"/>
      <c r="AO38" s="80"/>
      <c r="AP38" s="106"/>
      <c r="AQ38" s="18"/>
      <c r="AR38" s="8"/>
      <c r="AS38" s="20"/>
      <c r="AT38" s="20"/>
    </row>
    <row r="39" spans="2:46" ht="14.25" x14ac:dyDescent="0.2">
      <c r="B39" s="8"/>
      <c r="C39" s="65">
        <v>3</v>
      </c>
      <c r="D39" s="66"/>
      <c r="E39" s="45">
        <f>E36+TEXT($R$10*($U$10/1440)+($AF$10/1440)+($AP$10/1440),"hh:mm")</f>
        <v>0.44444444444444448</v>
      </c>
      <c r="F39" s="46"/>
      <c r="G39" s="46"/>
      <c r="H39" s="47"/>
      <c r="I39" s="75" t="str">
        <f>K23</f>
        <v>Mannschaft 9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25" t="s">
        <v>12</v>
      </c>
      <c r="X39" s="76" t="str">
        <f>K19</f>
        <v>Mannschaft 5</v>
      </c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/>
      <c r="AM39" s="79"/>
      <c r="AN39" s="79"/>
      <c r="AO39" s="80"/>
      <c r="AP39" s="106"/>
      <c r="AQ39" s="18"/>
      <c r="AR39" s="8"/>
      <c r="AS39" s="20"/>
      <c r="AT39" s="20"/>
    </row>
    <row r="40" spans="2:46" ht="15" thickBot="1" x14ac:dyDescent="0.25">
      <c r="B40" s="8"/>
      <c r="C40" s="43">
        <v>4</v>
      </c>
      <c r="D40" s="44"/>
      <c r="E40" s="118">
        <f>E36+TEXT($R$10*($U$10/1440)+($AF$10/1440)+($AP$10/1440),"hh:mm")</f>
        <v>0.44444444444444448</v>
      </c>
      <c r="F40" s="119"/>
      <c r="G40" s="119"/>
      <c r="H40" s="120"/>
      <c r="I40" s="48" t="str">
        <f>K16</f>
        <v>Mannschaft 2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24" t="s">
        <v>12</v>
      </c>
      <c r="X40" s="49" t="str">
        <f>K17</f>
        <v>Mannschaft 3</v>
      </c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50"/>
      <c r="AL40" s="51"/>
      <c r="AM40" s="52"/>
      <c r="AN40" s="52"/>
      <c r="AO40" s="103"/>
      <c r="AP40" s="104"/>
      <c r="AQ40" s="18"/>
      <c r="AR40" s="8"/>
      <c r="AS40" s="20"/>
      <c r="AT40" s="20"/>
    </row>
    <row r="41" spans="2:46" ht="14.25" x14ac:dyDescent="0.2">
      <c r="B41" s="8"/>
      <c r="C41" s="107">
        <v>1</v>
      </c>
      <c r="D41" s="108"/>
      <c r="E41" s="109">
        <f>E40+TEXT($R$10*($U$10/1440)+($AF$10/1440)+($AP$10/1440),"hh:mm")</f>
        <v>0.45833333333333337</v>
      </c>
      <c r="F41" s="110"/>
      <c r="G41" s="110"/>
      <c r="H41" s="111"/>
      <c r="I41" s="112" t="str">
        <f>K18</f>
        <v>Mannschaft 4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29" t="s">
        <v>12</v>
      </c>
      <c r="X41" s="113" t="str">
        <f>K22</f>
        <v>Mannschaft 8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4"/>
      <c r="AL41" s="115"/>
      <c r="AM41" s="116"/>
      <c r="AN41" s="116"/>
      <c r="AO41" s="117"/>
      <c r="AP41" s="117"/>
      <c r="AQ41" s="18"/>
      <c r="AR41" s="8"/>
      <c r="AS41" s="20"/>
      <c r="AT41" s="20"/>
    </row>
    <row r="42" spans="2:46" ht="14.25" x14ac:dyDescent="0.2">
      <c r="B42" s="8"/>
      <c r="C42" s="65">
        <v>3</v>
      </c>
      <c r="D42" s="66"/>
      <c r="E42" s="45">
        <f>E40+TEXT($R$10*($U$10/1440)+($AF$10/1440)+($AP$10/1440),"hh:mm")</f>
        <v>0.45833333333333337</v>
      </c>
      <c r="F42" s="46"/>
      <c r="G42" s="46"/>
      <c r="H42" s="47"/>
      <c r="I42" s="75" t="str">
        <f>K15</f>
        <v>Mannschaft 1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25" t="s">
        <v>12</v>
      </c>
      <c r="X42" s="76" t="str">
        <f>K20</f>
        <v>Mannschaft 6</v>
      </c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7"/>
      <c r="AL42" s="78"/>
      <c r="AM42" s="79"/>
      <c r="AN42" s="79"/>
      <c r="AO42" s="80"/>
      <c r="AP42" s="80"/>
      <c r="AQ42" s="18"/>
      <c r="AR42" s="8"/>
      <c r="AS42" s="20"/>
      <c r="AT42" s="20"/>
    </row>
    <row r="43" spans="2:46" ht="14.25" x14ac:dyDescent="0.2">
      <c r="B43" s="8"/>
      <c r="C43" s="65">
        <v>4</v>
      </c>
      <c r="D43" s="66"/>
      <c r="E43" s="45">
        <f>E40+TEXT($R$10*($U$10/1440)+($AF$10/1440)+($AP$10/1440),"hh:mm")</f>
        <v>0.45833333333333337</v>
      </c>
      <c r="F43" s="46"/>
      <c r="G43" s="46"/>
      <c r="H43" s="47"/>
      <c r="I43" s="75" t="str">
        <f>K21</f>
        <v>Mannschaft 7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25" t="s">
        <v>12</v>
      </c>
      <c r="X43" s="76" t="str">
        <f>K19</f>
        <v>Mannschaft 5</v>
      </c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7"/>
      <c r="AL43" s="78"/>
      <c r="AM43" s="79"/>
      <c r="AN43" s="79"/>
      <c r="AO43" s="80"/>
      <c r="AP43" s="106"/>
      <c r="AQ43" s="18"/>
      <c r="AR43" s="8"/>
      <c r="AS43" s="20"/>
      <c r="AT43" s="20"/>
    </row>
    <row r="44" spans="2:46" ht="15" thickBot="1" x14ac:dyDescent="0.25">
      <c r="B44" s="8"/>
      <c r="C44" s="43">
        <v>2</v>
      </c>
      <c r="D44" s="44"/>
      <c r="E44" s="118">
        <f>E40+TEXT($R$10*($U$10/1440)+($AF$10/1440)+($AP$10/1440),"hh:mm")</f>
        <v>0.45833333333333337</v>
      </c>
      <c r="F44" s="119"/>
      <c r="G44" s="119"/>
      <c r="H44" s="120"/>
      <c r="I44" s="48" t="str">
        <f>K17</f>
        <v>Mannschaft 3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24" t="s">
        <v>12</v>
      </c>
      <c r="X44" s="49" t="str">
        <f>K23</f>
        <v>Mannschaft 9</v>
      </c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50"/>
      <c r="AL44" s="51"/>
      <c r="AM44" s="52"/>
      <c r="AN44" s="52"/>
      <c r="AO44" s="103"/>
      <c r="AP44" s="104"/>
      <c r="AQ44" s="18"/>
      <c r="AR44" s="8"/>
      <c r="AS44" s="20"/>
      <c r="AT44" s="20"/>
    </row>
    <row r="45" spans="2:46" ht="14.25" x14ac:dyDescent="0.2">
      <c r="B45" s="8"/>
      <c r="C45" s="107">
        <v>3</v>
      </c>
      <c r="D45" s="108"/>
      <c r="E45" s="109">
        <f>E44+TEXT($R$10*($U$10/1440)+($AF$10/1440)+($AP$10/1440),"hh:mm")</f>
        <v>0.47222222222222227</v>
      </c>
      <c r="F45" s="110"/>
      <c r="G45" s="110"/>
      <c r="H45" s="111"/>
      <c r="I45" s="112" t="str">
        <f>K22</f>
        <v>Mannschaft 8</v>
      </c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29" t="s">
        <v>12</v>
      </c>
      <c r="X45" s="113" t="str">
        <f>K16</f>
        <v>Mannschaft 2</v>
      </c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4"/>
      <c r="AL45" s="115"/>
      <c r="AM45" s="116"/>
      <c r="AN45" s="116"/>
      <c r="AO45" s="117"/>
      <c r="AP45" s="117"/>
      <c r="AQ45" s="18"/>
      <c r="AR45" s="8"/>
      <c r="AS45" s="20"/>
      <c r="AT45" s="20"/>
    </row>
    <row r="46" spans="2:46" ht="14.25" x14ac:dyDescent="0.2">
      <c r="B46" s="8"/>
      <c r="C46" s="65">
        <v>1</v>
      </c>
      <c r="D46" s="66"/>
      <c r="E46" s="45">
        <f>E44+TEXT($R$10*($U$10/1440)+($AF$10/1440)+($AP$10/1440),"hh:mm")</f>
        <v>0.47222222222222227</v>
      </c>
      <c r="F46" s="46"/>
      <c r="G46" s="46"/>
      <c r="H46" s="47"/>
      <c r="I46" s="75" t="str">
        <f>K20</f>
        <v>Mannschaft 6</v>
      </c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25" t="s">
        <v>12</v>
      </c>
      <c r="X46" s="76" t="str">
        <f>K18</f>
        <v>Mannschaft 4</v>
      </c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  <c r="AL46" s="78"/>
      <c r="AM46" s="79"/>
      <c r="AN46" s="79"/>
      <c r="AO46" s="80"/>
      <c r="AP46" s="80"/>
      <c r="AQ46" s="18"/>
      <c r="AR46" s="8"/>
      <c r="AS46" s="20"/>
      <c r="AT46" s="20"/>
    </row>
    <row r="47" spans="2:46" ht="14.25" x14ac:dyDescent="0.2">
      <c r="B47" s="8"/>
      <c r="C47" s="65">
        <v>2</v>
      </c>
      <c r="D47" s="66"/>
      <c r="E47" s="45">
        <f>E44+TEXT($R$10*($U$10/1440)+($AF$10/1440)+($AP$10/1440),"hh:mm")</f>
        <v>0.47222222222222227</v>
      </c>
      <c r="F47" s="46"/>
      <c r="G47" s="46"/>
      <c r="H47" s="47"/>
      <c r="I47" s="75" t="str">
        <f>K15</f>
        <v>Mannschaft 1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25" t="s">
        <v>12</v>
      </c>
      <c r="X47" s="76" t="str">
        <f>K19</f>
        <v>Mannschaft 5</v>
      </c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7"/>
      <c r="AL47" s="78"/>
      <c r="AM47" s="79"/>
      <c r="AN47" s="79"/>
      <c r="AO47" s="80"/>
      <c r="AP47" s="80"/>
      <c r="AQ47" s="18"/>
      <c r="AR47" s="8"/>
      <c r="AS47" s="20"/>
      <c r="AT47" s="20"/>
    </row>
    <row r="48" spans="2:46" ht="15" thickBot="1" x14ac:dyDescent="0.25">
      <c r="B48" s="8"/>
      <c r="C48" s="43">
        <v>4</v>
      </c>
      <c r="D48" s="44"/>
      <c r="E48" s="118">
        <f>E44+TEXT($R$10*($U$10/1440)+($AF$10/1440)+($AP$10/1440),"hh:mm")</f>
        <v>0.47222222222222227</v>
      </c>
      <c r="F48" s="119"/>
      <c r="G48" s="119"/>
      <c r="H48" s="120"/>
      <c r="I48" s="48" t="str">
        <f>K21</f>
        <v>Mannschaft 7</v>
      </c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24" t="s">
        <v>12</v>
      </c>
      <c r="X48" s="49" t="str">
        <f>K17</f>
        <v>Mannschaft 3</v>
      </c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0"/>
      <c r="AL48" s="51"/>
      <c r="AM48" s="52"/>
      <c r="AN48" s="52"/>
      <c r="AO48" s="103"/>
      <c r="AP48" s="103"/>
      <c r="AQ48" s="18"/>
      <c r="AR48" s="8"/>
      <c r="AS48" s="20"/>
      <c r="AT48" s="20"/>
    </row>
    <row r="49" spans="2:53" ht="14.25" x14ac:dyDescent="0.2">
      <c r="B49" s="8"/>
      <c r="C49" s="97">
        <v>3</v>
      </c>
      <c r="D49" s="98"/>
      <c r="E49" s="109">
        <f>E48+TEXT($R$10*($U$10/1440)+($AF$10/1440)+($AP$10/1440),"hh:mm")</f>
        <v>0.48611111111111116</v>
      </c>
      <c r="F49" s="110"/>
      <c r="G49" s="110"/>
      <c r="H49" s="111"/>
      <c r="I49" s="67" t="str">
        <f>K23</f>
        <v>Mannschaft 9</v>
      </c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25" t="s">
        <v>12</v>
      </c>
      <c r="X49" s="68" t="str">
        <f>K22</f>
        <v>Mannschaft 8</v>
      </c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9"/>
      <c r="AL49" s="70"/>
      <c r="AM49" s="71"/>
      <c r="AN49" s="71"/>
      <c r="AO49" s="74"/>
      <c r="AP49" s="74"/>
      <c r="AQ49" s="18"/>
      <c r="AR49" s="8"/>
      <c r="AS49" s="20"/>
      <c r="AT49" s="20"/>
    </row>
    <row r="50" spans="2:53" ht="14.25" x14ac:dyDescent="0.2">
      <c r="B50" s="8"/>
      <c r="C50" s="65">
        <v>1</v>
      </c>
      <c r="D50" s="66"/>
      <c r="E50" s="45">
        <f>E48+TEXT($R$10*($U$10/1440)+($AF$10/1440)+($AP$10/1440),"hh:mm")</f>
        <v>0.48611111111111116</v>
      </c>
      <c r="F50" s="46"/>
      <c r="G50" s="46"/>
      <c r="H50" s="47"/>
      <c r="I50" s="75" t="str">
        <f>K16</f>
        <v>Mannschaft 2</v>
      </c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25" t="s">
        <v>12</v>
      </c>
      <c r="X50" s="76" t="str">
        <f>K20</f>
        <v>Mannschaft 6</v>
      </c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7"/>
      <c r="AL50" s="78"/>
      <c r="AM50" s="79"/>
      <c r="AN50" s="79"/>
      <c r="AO50" s="80"/>
      <c r="AP50" s="80"/>
      <c r="AQ50" s="18"/>
      <c r="AR50" s="8"/>
      <c r="AS50" s="20"/>
      <c r="AT50" s="20"/>
    </row>
    <row r="51" spans="2:53" ht="14.25" x14ac:dyDescent="0.2">
      <c r="B51" s="8"/>
      <c r="C51" s="65">
        <v>4</v>
      </c>
      <c r="D51" s="66"/>
      <c r="E51" s="45">
        <f>E48+TEXT($R$10*($U$10/1440)+($AF$10/1440)+($AP$10/1440),"hh:mm")</f>
        <v>0.48611111111111116</v>
      </c>
      <c r="F51" s="46"/>
      <c r="G51" s="46"/>
      <c r="H51" s="47"/>
      <c r="I51" s="75" t="str">
        <f>K15</f>
        <v>Mannschaft 1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25" t="s">
        <v>12</v>
      </c>
      <c r="X51" s="76" t="str">
        <f>K18</f>
        <v>Mannschaft 4</v>
      </c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7"/>
      <c r="AL51" s="78"/>
      <c r="AM51" s="79"/>
      <c r="AN51" s="79"/>
      <c r="AO51" s="80"/>
      <c r="AP51" s="80"/>
      <c r="AQ51" s="18"/>
      <c r="AR51" s="8"/>
      <c r="AS51" s="20"/>
      <c r="AT51" s="20"/>
    </row>
    <row r="52" spans="2:53" ht="15" thickBot="1" x14ac:dyDescent="0.25">
      <c r="B52" s="8"/>
      <c r="C52" s="121">
        <v>2</v>
      </c>
      <c r="D52" s="122"/>
      <c r="E52" s="123">
        <f>E48+TEXT($R$10*($U$10/1440)+($AF$10/1440)+($AP$10/1440),"hh:mm")</f>
        <v>0.48611111111111116</v>
      </c>
      <c r="F52" s="124"/>
      <c r="G52" s="124"/>
      <c r="H52" s="125"/>
      <c r="I52" s="126" t="str">
        <f>K17</f>
        <v>Mannschaft 3</v>
      </c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30" t="s">
        <v>12</v>
      </c>
      <c r="X52" s="127" t="str">
        <f>K19</f>
        <v>Mannschaft 5</v>
      </c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8"/>
      <c r="AL52" s="129"/>
      <c r="AM52" s="130"/>
      <c r="AN52" s="130"/>
      <c r="AO52" s="131"/>
      <c r="AP52" s="131"/>
      <c r="AQ52" s="18"/>
      <c r="AR52" s="185" t="s">
        <v>23</v>
      </c>
      <c r="AS52" s="186"/>
      <c r="AT52" s="186"/>
      <c r="AU52" s="186"/>
      <c r="AV52" s="186"/>
      <c r="AW52" s="186"/>
    </row>
    <row r="53" spans="2:53" ht="14.25" customHeight="1" x14ac:dyDescent="0.2">
      <c r="B53" s="8"/>
      <c r="C53" s="97">
        <v>1</v>
      </c>
      <c r="D53" s="98"/>
      <c r="E53" s="99">
        <f>E52+TEXT($R$10*($U$10/1440)+($AF$10/1440)+($AP$10/1440),"hh:mm")</f>
        <v>0.5</v>
      </c>
      <c r="F53" s="100"/>
      <c r="G53" s="100"/>
      <c r="H53" s="101"/>
      <c r="I53" s="67" t="str">
        <f>K22</f>
        <v>Mannschaft 8</v>
      </c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26" t="s">
        <v>12</v>
      </c>
      <c r="X53" s="68" t="str">
        <f>K21</f>
        <v>Mannschaft 7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9"/>
      <c r="AL53" s="70"/>
      <c r="AM53" s="71"/>
      <c r="AN53" s="71"/>
      <c r="AO53" s="74"/>
      <c r="AP53" s="102"/>
      <c r="AQ53" s="18"/>
      <c r="AR53" s="186"/>
      <c r="AS53" s="186"/>
      <c r="AT53" s="186"/>
      <c r="AU53" s="186"/>
      <c r="AV53" s="186"/>
      <c r="AW53" s="186"/>
    </row>
    <row r="54" spans="2:53" ht="14.25" customHeight="1" x14ac:dyDescent="0.2">
      <c r="B54" s="8"/>
      <c r="C54" s="107">
        <v>2</v>
      </c>
      <c r="D54" s="108"/>
      <c r="E54" s="109">
        <f>E52+TEXT($R$10*($U$10/1440)+($AF$10/1440)+($AP$10/1440),"hh:mm")</f>
        <v>0.5</v>
      </c>
      <c r="F54" s="110"/>
      <c r="G54" s="110"/>
      <c r="H54" s="111"/>
      <c r="I54" s="112" t="str">
        <f>K20</f>
        <v>Mannschaft 6</v>
      </c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29" t="s">
        <v>12</v>
      </c>
      <c r="X54" s="113" t="str">
        <f>K23</f>
        <v>Mannschaft 9</v>
      </c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4"/>
      <c r="AL54" s="115"/>
      <c r="AM54" s="116"/>
      <c r="AN54" s="116"/>
      <c r="AO54" s="117"/>
      <c r="AP54" s="117"/>
      <c r="AQ54" s="18"/>
      <c r="AR54" s="186"/>
      <c r="AS54" s="186"/>
      <c r="AT54" s="186"/>
      <c r="AU54" s="186"/>
      <c r="AV54" s="186"/>
      <c r="AW54" s="186"/>
    </row>
    <row r="55" spans="2:53" ht="14.25" customHeight="1" x14ac:dyDescent="0.2">
      <c r="B55" s="8"/>
      <c r="C55" s="65">
        <v>3</v>
      </c>
      <c r="D55" s="66"/>
      <c r="E55" s="45">
        <f>E52+TEXT($R$10*($U$10/1440)+($AF$10/1440)+($AP$10/1440),"hh:mm")</f>
        <v>0.5</v>
      </c>
      <c r="F55" s="46"/>
      <c r="G55" s="46"/>
      <c r="H55" s="47"/>
      <c r="I55" s="75" t="str">
        <f>K18</f>
        <v>Mannschaft 4</v>
      </c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25" t="s">
        <v>12</v>
      </c>
      <c r="X55" s="76" t="str">
        <f>K16</f>
        <v>Mannschaft 2</v>
      </c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  <c r="AL55" s="78"/>
      <c r="AM55" s="79"/>
      <c r="AN55" s="79"/>
      <c r="AO55" s="80"/>
      <c r="AP55" s="80"/>
      <c r="AQ55" s="18"/>
      <c r="AR55" s="186"/>
      <c r="AS55" s="186"/>
      <c r="AT55" s="186"/>
      <c r="AU55" s="186"/>
      <c r="AV55" s="186"/>
      <c r="AW55" s="186"/>
    </row>
    <row r="56" spans="2:53" ht="15" customHeight="1" thickBot="1" x14ac:dyDescent="0.25">
      <c r="B56" s="8"/>
      <c r="C56" s="143">
        <v>4</v>
      </c>
      <c r="D56" s="144"/>
      <c r="E56" s="145">
        <f>E52+TEXT($R$10*($U$10/1440)+($AF$10/1440)+($AP$10/1440),"hh:mm")</f>
        <v>0.5</v>
      </c>
      <c r="F56" s="146"/>
      <c r="G56" s="146"/>
      <c r="H56" s="147"/>
      <c r="I56" s="148" t="str">
        <f>K17</f>
        <v>Mannschaft 3</v>
      </c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32" t="s">
        <v>12</v>
      </c>
      <c r="X56" s="149" t="str">
        <f>K15</f>
        <v>Mannschaft 1</v>
      </c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50"/>
      <c r="AL56" s="151"/>
      <c r="AM56" s="152"/>
      <c r="AN56" s="152"/>
      <c r="AO56" s="153"/>
      <c r="AP56" s="154"/>
      <c r="AQ56" s="18"/>
      <c r="AR56" s="81" t="s">
        <v>24</v>
      </c>
      <c r="AS56" s="81"/>
      <c r="AT56" s="81"/>
      <c r="AU56" s="81"/>
      <c r="AV56" s="81"/>
      <c r="AW56" s="81"/>
      <c r="AX56" s="37"/>
      <c r="AY56" s="37"/>
      <c r="AZ56" s="37"/>
      <c r="BA56" s="37"/>
    </row>
    <row r="57" spans="2:53" ht="14.25" customHeight="1" x14ac:dyDescent="0.2">
      <c r="B57" s="8"/>
      <c r="C57" s="132">
        <v>3</v>
      </c>
      <c r="D57" s="133"/>
      <c r="E57" s="134">
        <f>E55+TEXT($R$10*($U$10/1440)+($AF$10/1440)+($AP$10/1440),"hh:mm")</f>
        <v>0.51388888888888884</v>
      </c>
      <c r="F57" s="135"/>
      <c r="G57" s="135"/>
      <c r="H57" s="136"/>
      <c r="I57" s="137" t="str">
        <f>K19</f>
        <v>Mannschaft 5</v>
      </c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33" t="s">
        <v>12</v>
      </c>
      <c r="X57" s="138" t="str">
        <f>K22</f>
        <v>Mannschaft 8</v>
      </c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9"/>
      <c r="AL57" s="140"/>
      <c r="AM57" s="141"/>
      <c r="AN57" s="141"/>
      <c r="AO57" s="142"/>
      <c r="AP57" s="142"/>
      <c r="AQ57" s="18"/>
      <c r="AR57" s="81"/>
      <c r="AS57" s="81"/>
      <c r="AT57" s="81"/>
      <c r="AU57" s="81"/>
      <c r="AV57" s="81"/>
      <c r="AW57" s="81"/>
      <c r="AX57" s="37"/>
      <c r="AY57" s="37"/>
      <c r="AZ57" s="37"/>
      <c r="BA57" s="37"/>
    </row>
    <row r="58" spans="2:53" ht="14.25" customHeight="1" x14ac:dyDescent="0.2">
      <c r="B58" s="8"/>
      <c r="C58" s="155">
        <v>4</v>
      </c>
      <c r="D58" s="156"/>
      <c r="E58" s="157">
        <f>E56+TEXT($R$10*($U$10/1440)+($AF$10/1440)+($AP$10/1440),"hh:mm")</f>
        <v>0.51388888888888884</v>
      </c>
      <c r="F58" s="158"/>
      <c r="G58" s="158"/>
      <c r="H58" s="159"/>
      <c r="I58" s="160" t="str">
        <f>K21</f>
        <v>Mannschaft 7</v>
      </c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34" t="s">
        <v>12</v>
      </c>
      <c r="X58" s="161" t="str">
        <f>K20</f>
        <v>Mannschaft 6</v>
      </c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2"/>
      <c r="AL58" s="163"/>
      <c r="AM58" s="164"/>
      <c r="AN58" s="164"/>
      <c r="AO58" s="165"/>
      <c r="AP58" s="166"/>
      <c r="AQ58" s="18"/>
      <c r="AR58" s="81"/>
      <c r="AS58" s="81"/>
      <c r="AT58" s="81"/>
      <c r="AU58" s="81"/>
      <c r="AV58" s="81"/>
      <c r="AW58" s="81"/>
      <c r="AX58" s="37"/>
      <c r="AY58" s="37"/>
      <c r="AZ58" s="37"/>
      <c r="BA58" s="37"/>
    </row>
    <row r="59" spans="2:53" ht="14.25" customHeight="1" x14ac:dyDescent="0.2">
      <c r="B59" s="8"/>
      <c r="C59" s="155">
        <v>1</v>
      </c>
      <c r="D59" s="156"/>
      <c r="E59" s="157">
        <f>E56+TEXT($R$10*($U$10/1440)+($AF$10/1440)+($AP$10/1440),"hh:mm")</f>
        <v>0.51388888888888884</v>
      </c>
      <c r="F59" s="158"/>
      <c r="G59" s="158"/>
      <c r="H59" s="159"/>
      <c r="I59" s="160" t="str">
        <f>K23</f>
        <v>Mannschaft 9</v>
      </c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34" t="s">
        <v>12</v>
      </c>
      <c r="X59" s="161" t="str">
        <f>K18</f>
        <v>Mannschaft 4</v>
      </c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2"/>
      <c r="AL59" s="163"/>
      <c r="AM59" s="164"/>
      <c r="AN59" s="164"/>
      <c r="AO59" s="165"/>
      <c r="AP59" s="166"/>
      <c r="AQ59" s="18"/>
      <c r="AR59" s="81"/>
      <c r="AS59" s="81"/>
      <c r="AT59" s="81"/>
      <c r="AU59" s="81"/>
      <c r="AV59" s="81"/>
      <c r="AW59" s="81"/>
      <c r="AX59" s="37"/>
      <c r="AY59" s="37"/>
      <c r="AZ59" s="37"/>
      <c r="BA59" s="37"/>
    </row>
    <row r="60" spans="2:53" ht="15" customHeight="1" thickBot="1" x14ac:dyDescent="0.25">
      <c r="B60" s="8"/>
      <c r="C60" s="173">
        <v>2</v>
      </c>
      <c r="D60" s="174"/>
      <c r="E60" s="175">
        <f>E56+TEXT($R$10*($U$10/1440)+($AF$10/1440)+($AP$10/1440),"hh:mm")</f>
        <v>0.51388888888888884</v>
      </c>
      <c r="F60" s="176"/>
      <c r="G60" s="176"/>
      <c r="H60" s="177"/>
      <c r="I60" s="178" t="str">
        <f>K15</f>
        <v>Mannschaft 1</v>
      </c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35" t="s">
        <v>12</v>
      </c>
      <c r="X60" s="179" t="str">
        <f>K16</f>
        <v>Mannschaft 2</v>
      </c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80"/>
      <c r="AL60" s="181"/>
      <c r="AM60" s="182"/>
      <c r="AN60" s="182"/>
      <c r="AO60" s="183"/>
      <c r="AP60" s="183"/>
      <c r="AQ60" s="18"/>
      <c r="AR60" s="81"/>
      <c r="AS60" s="81"/>
      <c r="AT60" s="81"/>
      <c r="AU60" s="81"/>
      <c r="AV60" s="81"/>
      <c r="AW60" s="81"/>
      <c r="AX60" s="37"/>
      <c r="AY60" s="37"/>
      <c r="AZ60" s="37"/>
      <c r="BA60" s="37"/>
    </row>
    <row r="61" spans="2:53" ht="14.25" x14ac:dyDescent="0.2">
      <c r="B61" s="8"/>
      <c r="C61" s="187">
        <v>1</v>
      </c>
      <c r="D61" s="188"/>
      <c r="E61" s="189">
        <f>E60+TEXT($R$10*($U$10/1440)+($AF$10/1440)+($AP$10/1440),"hh:mm")</f>
        <v>0.52777777777777768</v>
      </c>
      <c r="F61" s="190"/>
      <c r="G61" s="190"/>
      <c r="H61" s="191"/>
      <c r="I61" s="192" t="str">
        <f>K22</f>
        <v>Mannschaft 8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36" t="s">
        <v>12</v>
      </c>
      <c r="X61" s="167" t="str">
        <f>K17</f>
        <v>Mannschaft 3</v>
      </c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8"/>
      <c r="AL61" s="169"/>
      <c r="AM61" s="170"/>
      <c r="AN61" s="170"/>
      <c r="AO61" s="171"/>
      <c r="AP61" s="172"/>
      <c r="AQ61" s="18"/>
      <c r="AR61" s="81"/>
      <c r="AS61" s="81"/>
      <c r="AT61" s="81"/>
      <c r="AU61" s="81"/>
      <c r="AV61" s="81"/>
      <c r="AW61" s="81"/>
      <c r="AX61" s="38"/>
      <c r="AY61" s="38"/>
      <c r="AZ61" s="38"/>
      <c r="BA61" s="38"/>
    </row>
    <row r="62" spans="2:53" ht="14.25" x14ac:dyDescent="0.2">
      <c r="B62" s="8"/>
      <c r="C62" s="155">
        <v>3</v>
      </c>
      <c r="D62" s="156"/>
      <c r="E62" s="157">
        <f>E60+TEXT($R$10*($U$10/1440)+($AF$10/1440)+($AP$10/1440),"hh:mm")</f>
        <v>0.52777777777777768</v>
      </c>
      <c r="F62" s="158"/>
      <c r="G62" s="158"/>
      <c r="H62" s="159"/>
      <c r="I62" s="160" t="str">
        <f>K20</f>
        <v>Mannschaft 6</v>
      </c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34" t="s">
        <v>12</v>
      </c>
      <c r="X62" s="161" t="str">
        <f>K19</f>
        <v>Mannschaft 5</v>
      </c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2"/>
      <c r="AL62" s="163"/>
      <c r="AM62" s="164"/>
      <c r="AN62" s="164"/>
      <c r="AO62" s="165"/>
      <c r="AP62" s="165"/>
      <c r="AQ62" s="18"/>
      <c r="AR62" s="81"/>
      <c r="AS62" s="81"/>
      <c r="AT62" s="81"/>
      <c r="AU62" s="81"/>
      <c r="AV62" s="81"/>
      <c r="AW62" s="81"/>
      <c r="AX62" s="38"/>
      <c r="AY62" s="38"/>
      <c r="AZ62" s="38"/>
      <c r="BA62" s="38"/>
    </row>
    <row r="63" spans="2:53" ht="14.25" x14ac:dyDescent="0.2">
      <c r="B63" s="8"/>
      <c r="C63" s="155">
        <v>2</v>
      </c>
      <c r="D63" s="156"/>
      <c r="E63" s="157">
        <f>E60+TEXT($R$10*($U$10/1440)+($AF$10/1440)+($AP$10/1440),"hh:mm")</f>
        <v>0.52777777777777768</v>
      </c>
      <c r="F63" s="158"/>
      <c r="G63" s="158"/>
      <c r="H63" s="159"/>
      <c r="I63" s="160" t="str">
        <f>K18</f>
        <v>Mannschaft 4</v>
      </c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34" t="s">
        <v>12</v>
      </c>
      <c r="X63" s="161" t="str">
        <f>K21</f>
        <v>Mannschaft 7</v>
      </c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2"/>
      <c r="AL63" s="163"/>
      <c r="AM63" s="164"/>
      <c r="AN63" s="164"/>
      <c r="AO63" s="165"/>
      <c r="AP63" s="166"/>
      <c r="AQ63" s="18"/>
      <c r="AR63" s="81"/>
      <c r="AS63" s="81"/>
      <c r="AT63" s="81"/>
      <c r="AU63" s="81"/>
      <c r="AV63" s="81"/>
      <c r="AW63" s="81"/>
      <c r="AX63" s="38"/>
      <c r="AY63" s="38"/>
      <c r="AZ63" s="38"/>
      <c r="BA63" s="38"/>
    </row>
    <row r="64" spans="2:53" ht="15" thickBot="1" x14ac:dyDescent="0.25">
      <c r="B64" s="8"/>
      <c r="C64" s="143">
        <v>4</v>
      </c>
      <c r="D64" s="144"/>
      <c r="E64" s="145">
        <f>E60+TEXT($R$10*($U$10/1440)+($AF$10/1440)+($AP$10/1440),"hh:mm")</f>
        <v>0.52777777777777768</v>
      </c>
      <c r="F64" s="146"/>
      <c r="G64" s="146"/>
      <c r="H64" s="147"/>
      <c r="I64" s="148" t="str">
        <f>K16</f>
        <v>Mannschaft 2</v>
      </c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32" t="s">
        <v>12</v>
      </c>
      <c r="X64" s="149" t="str">
        <f>K23</f>
        <v>Mannschaft 9</v>
      </c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50"/>
      <c r="AL64" s="151"/>
      <c r="AM64" s="152"/>
      <c r="AN64" s="152"/>
      <c r="AO64" s="153"/>
      <c r="AP64" s="154"/>
      <c r="AQ64" s="18"/>
      <c r="AR64" s="81"/>
      <c r="AS64" s="81"/>
      <c r="AT64" s="81"/>
      <c r="AU64" s="81"/>
      <c r="AV64" s="81"/>
      <c r="AW64" s="81"/>
      <c r="AX64" s="38"/>
      <c r="AY64" s="38"/>
      <c r="AZ64" s="38"/>
      <c r="BA64" s="38"/>
    </row>
    <row r="65" spans="2:46" ht="14.25" x14ac:dyDescent="0.2">
      <c r="B65" s="8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2"/>
      <c r="P65" s="17"/>
      <c r="Q65" s="17"/>
      <c r="R65" s="17"/>
      <c r="S65" s="17"/>
      <c r="T65" s="17"/>
      <c r="U65" s="17"/>
      <c r="V65" s="17"/>
      <c r="W65" s="17"/>
      <c r="X65" s="17"/>
      <c r="Y65" s="21"/>
      <c r="Z65" s="17"/>
      <c r="AA65" s="17"/>
      <c r="AB65" s="17"/>
      <c r="AC65" s="17"/>
      <c r="AD65" s="17"/>
      <c r="AE65" s="17"/>
      <c r="AF65" s="17"/>
      <c r="AG65" s="8"/>
      <c r="AH65" s="8"/>
      <c r="AI65" s="8"/>
      <c r="AJ65" s="8"/>
      <c r="AK65" s="8"/>
      <c r="AL65" s="8"/>
      <c r="AM65" s="8"/>
      <c r="AN65" s="8"/>
      <c r="AO65" s="15"/>
      <c r="AP65" s="15"/>
      <c r="AQ65" s="15"/>
      <c r="AR65" s="15"/>
      <c r="AS65" s="14"/>
      <c r="AT65" s="14"/>
    </row>
    <row r="66" spans="2:46" ht="15" x14ac:dyDescent="0.2">
      <c r="B66" s="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9"/>
      <c r="AH66" s="9"/>
      <c r="AI66" s="9"/>
      <c r="AJ66" s="9"/>
      <c r="AK66" s="15"/>
      <c r="AL66" s="9"/>
      <c r="AM66" s="9"/>
      <c r="AN66" s="9"/>
      <c r="AO66" s="15"/>
      <c r="AP66" s="15"/>
      <c r="AQ66" s="15"/>
      <c r="AR66" s="15"/>
      <c r="AS66" s="15"/>
      <c r="AT66" s="15"/>
    </row>
    <row r="67" spans="2:46" ht="14.25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2:46" ht="14.2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2:46" ht="14.2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2:46" ht="14.2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2:46" ht="14.2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2:46" ht="14.2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2:46" ht="14.2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2:46" x14ac:dyDescent="0.2">
      <c r="Z74" s="12"/>
      <c r="AA74" s="12"/>
      <c r="AB74" s="12"/>
      <c r="AC74" s="12"/>
      <c r="AD74" s="12"/>
      <c r="AE74" s="12"/>
      <c r="AF74" s="12"/>
    </row>
    <row r="75" spans="2:46" x14ac:dyDescent="0.2">
      <c r="AA75" s="10"/>
      <c r="AB75" s="10"/>
      <c r="AD75" s="10"/>
      <c r="AE75" s="10"/>
      <c r="AG75" s="10"/>
      <c r="AH75" s="10"/>
    </row>
    <row r="76" spans="2:46" x14ac:dyDescent="0.2">
      <c r="AA76" s="10"/>
      <c r="AB76" s="10"/>
      <c r="AC76" s="11"/>
      <c r="AD76" s="10"/>
      <c r="AE76" s="10"/>
      <c r="AF76" s="10"/>
      <c r="AG76" s="10"/>
      <c r="AH76" s="10"/>
    </row>
    <row r="77" spans="2:46" x14ac:dyDescent="0.2">
      <c r="AA77" s="10"/>
      <c r="AB77" s="10"/>
      <c r="AC77" s="11"/>
      <c r="AD77" s="10"/>
      <c r="AE77" s="10"/>
      <c r="AF77" s="10"/>
      <c r="AG77" s="10"/>
      <c r="AH77" s="10"/>
    </row>
    <row r="78" spans="2:46" x14ac:dyDescent="0.2">
      <c r="AA78" s="10"/>
      <c r="AB78" s="10"/>
      <c r="AC78" s="11"/>
      <c r="AD78" s="10"/>
      <c r="AE78" s="10"/>
      <c r="AF78" s="10"/>
      <c r="AG78" s="10"/>
      <c r="AH78" s="10"/>
    </row>
    <row r="79" spans="2:46" x14ac:dyDescent="0.2">
      <c r="AA79" s="10"/>
      <c r="AB79" s="10"/>
      <c r="AC79" s="11"/>
      <c r="AD79" s="10"/>
      <c r="AE79" s="10"/>
      <c r="AF79" s="10"/>
      <c r="AG79" s="10"/>
      <c r="AH79" s="10"/>
    </row>
    <row r="80" spans="2:46" x14ac:dyDescent="0.2">
      <c r="AA80" s="10"/>
      <c r="AB80" s="10"/>
      <c r="AC80" s="11"/>
      <c r="AD80" s="10"/>
      <c r="AE80" s="10"/>
      <c r="AF80" s="10"/>
      <c r="AG80" s="10"/>
      <c r="AH80" s="10"/>
    </row>
    <row r="81" spans="27:34" x14ac:dyDescent="0.2">
      <c r="AA81" s="10"/>
      <c r="AB81" s="10"/>
      <c r="AC81" s="11"/>
      <c r="AD81" s="10"/>
      <c r="AE81" s="10"/>
      <c r="AF81" s="10"/>
      <c r="AG81" s="10"/>
      <c r="AH81" s="10"/>
    </row>
    <row r="82" spans="27:34" x14ac:dyDescent="0.2">
      <c r="AA82" s="10"/>
      <c r="AB82" s="10"/>
      <c r="AC82" s="11"/>
      <c r="AD82" s="10"/>
      <c r="AE82" s="10"/>
      <c r="AF82" s="10"/>
      <c r="AG82" s="10"/>
      <c r="AH82" s="10"/>
    </row>
  </sheetData>
  <mergeCells count="248">
    <mergeCell ref="I26:T26"/>
    <mergeCell ref="B8:AM8"/>
    <mergeCell ref="AR52:AW55"/>
    <mergeCell ref="C64:D64"/>
    <mergeCell ref="E64:H64"/>
    <mergeCell ref="I64:V64"/>
    <mergeCell ref="X64:AK64"/>
    <mergeCell ref="AL64:AN64"/>
    <mergeCell ref="AO64:AP64"/>
    <mergeCell ref="C63:D63"/>
    <mergeCell ref="E63:H63"/>
    <mergeCell ref="I63:V63"/>
    <mergeCell ref="X63:AK63"/>
    <mergeCell ref="AL63:AN63"/>
    <mergeCell ref="AO63:AP63"/>
    <mergeCell ref="C62:D62"/>
    <mergeCell ref="E62:H62"/>
    <mergeCell ref="I62:V62"/>
    <mergeCell ref="X62:AK62"/>
    <mergeCell ref="AL62:AN62"/>
    <mergeCell ref="AO62:AP62"/>
    <mergeCell ref="C61:D61"/>
    <mergeCell ref="E61:H61"/>
    <mergeCell ref="I61:V61"/>
    <mergeCell ref="X61:AK61"/>
    <mergeCell ref="AL61:AN61"/>
    <mergeCell ref="AO61:AP61"/>
    <mergeCell ref="C60:D60"/>
    <mergeCell ref="E60:H60"/>
    <mergeCell ref="I60:V60"/>
    <mergeCell ref="X60:AK60"/>
    <mergeCell ref="AL60:AN60"/>
    <mergeCell ref="AO60:AP60"/>
    <mergeCell ref="C59:D59"/>
    <mergeCell ref="E59:H59"/>
    <mergeCell ref="I59:V59"/>
    <mergeCell ref="X59:AK59"/>
    <mergeCell ref="AL59:AN59"/>
    <mergeCell ref="AO59:AP59"/>
    <mergeCell ref="C58:D58"/>
    <mergeCell ref="E58:H58"/>
    <mergeCell ref="I58:V58"/>
    <mergeCell ref="X58:AK58"/>
    <mergeCell ref="AL58:AN58"/>
    <mergeCell ref="AO58:AP58"/>
    <mergeCell ref="C57:D57"/>
    <mergeCell ref="E57:H57"/>
    <mergeCell ref="I57:V57"/>
    <mergeCell ref="X57:AK57"/>
    <mergeCell ref="AL57:AN57"/>
    <mergeCell ref="AO57:AP57"/>
    <mergeCell ref="C56:D56"/>
    <mergeCell ref="E56:H56"/>
    <mergeCell ref="I56:V56"/>
    <mergeCell ref="X56:AK56"/>
    <mergeCell ref="AL56:AN56"/>
    <mergeCell ref="AO56:AP56"/>
    <mergeCell ref="C55:D55"/>
    <mergeCell ref="E55:H55"/>
    <mergeCell ref="I55:V55"/>
    <mergeCell ref="X55:AK55"/>
    <mergeCell ref="AL55:AN55"/>
    <mergeCell ref="AO55:AP55"/>
    <mergeCell ref="C54:D54"/>
    <mergeCell ref="E54:H54"/>
    <mergeCell ref="I54:V54"/>
    <mergeCell ref="X54:AK54"/>
    <mergeCell ref="AL54:AN54"/>
    <mergeCell ref="AO54:AP54"/>
    <mergeCell ref="C53:D53"/>
    <mergeCell ref="E53:H53"/>
    <mergeCell ref="I53:V53"/>
    <mergeCell ref="X53:AK53"/>
    <mergeCell ref="AL53:AN53"/>
    <mergeCell ref="AO53:AP53"/>
    <mergeCell ref="C52:D52"/>
    <mergeCell ref="E52:H52"/>
    <mergeCell ref="I52:V52"/>
    <mergeCell ref="X52:AK52"/>
    <mergeCell ref="AL52:AN52"/>
    <mergeCell ref="AO52:AP52"/>
    <mergeCell ref="C51:D51"/>
    <mergeCell ref="E51:H51"/>
    <mergeCell ref="I51:V51"/>
    <mergeCell ref="X51:AK51"/>
    <mergeCell ref="AL51:AN51"/>
    <mergeCell ref="AO51:AP51"/>
    <mergeCell ref="C50:D50"/>
    <mergeCell ref="E50:H50"/>
    <mergeCell ref="I50:V50"/>
    <mergeCell ref="X50:AK50"/>
    <mergeCell ref="AL50:AN50"/>
    <mergeCell ref="AO50:AP50"/>
    <mergeCell ref="C49:D49"/>
    <mergeCell ref="E49:H49"/>
    <mergeCell ref="I49:V49"/>
    <mergeCell ref="X49:AK49"/>
    <mergeCell ref="AL49:AN49"/>
    <mergeCell ref="AO49:AP49"/>
    <mergeCell ref="C48:D48"/>
    <mergeCell ref="E48:H48"/>
    <mergeCell ref="I48:V48"/>
    <mergeCell ref="X48:AK48"/>
    <mergeCell ref="AL48:AN48"/>
    <mergeCell ref="AO48:AP48"/>
    <mergeCell ref="C47:D47"/>
    <mergeCell ref="E47:H47"/>
    <mergeCell ref="I47:V47"/>
    <mergeCell ref="X47:AK47"/>
    <mergeCell ref="AL47:AN47"/>
    <mergeCell ref="AO47:AP47"/>
    <mergeCell ref="C46:D46"/>
    <mergeCell ref="E46:H46"/>
    <mergeCell ref="I46:V46"/>
    <mergeCell ref="X46:AK46"/>
    <mergeCell ref="AL46:AN46"/>
    <mergeCell ref="AO46:AP46"/>
    <mergeCell ref="C45:D45"/>
    <mergeCell ref="E45:H45"/>
    <mergeCell ref="I45:V45"/>
    <mergeCell ref="X45:AK45"/>
    <mergeCell ref="AL45:AN45"/>
    <mergeCell ref="AO45:AP45"/>
    <mergeCell ref="C44:D44"/>
    <mergeCell ref="E44:H44"/>
    <mergeCell ref="I44:V44"/>
    <mergeCell ref="X44:AK44"/>
    <mergeCell ref="AL44:AN44"/>
    <mergeCell ref="AO44:AP44"/>
    <mergeCell ref="C43:D43"/>
    <mergeCell ref="E43:H43"/>
    <mergeCell ref="I43:V43"/>
    <mergeCell ref="X43:AK43"/>
    <mergeCell ref="AL43:AN43"/>
    <mergeCell ref="AO43:AP43"/>
    <mergeCell ref="C42:D42"/>
    <mergeCell ref="E42:H42"/>
    <mergeCell ref="I42:V42"/>
    <mergeCell ref="X42:AK42"/>
    <mergeCell ref="AL42:AN42"/>
    <mergeCell ref="AO42:AP42"/>
    <mergeCell ref="C41:D41"/>
    <mergeCell ref="E41:H41"/>
    <mergeCell ref="I41:V41"/>
    <mergeCell ref="X41:AK41"/>
    <mergeCell ref="AL41:AN41"/>
    <mergeCell ref="AO41:AP41"/>
    <mergeCell ref="C40:D40"/>
    <mergeCell ref="E40:H40"/>
    <mergeCell ref="I40:V40"/>
    <mergeCell ref="X40:AK40"/>
    <mergeCell ref="AL40:AN40"/>
    <mergeCell ref="AO40:AP40"/>
    <mergeCell ref="C39:D39"/>
    <mergeCell ref="E39:H39"/>
    <mergeCell ref="I39:V39"/>
    <mergeCell ref="X39:AK39"/>
    <mergeCell ref="AL39:AN39"/>
    <mergeCell ref="AO39:AP39"/>
    <mergeCell ref="C38:D38"/>
    <mergeCell ref="E38:H38"/>
    <mergeCell ref="I38:V38"/>
    <mergeCell ref="X38:AK38"/>
    <mergeCell ref="AL38:AN38"/>
    <mergeCell ref="AO38:AP38"/>
    <mergeCell ref="C37:D37"/>
    <mergeCell ref="E37:H37"/>
    <mergeCell ref="I37:V37"/>
    <mergeCell ref="X37:AK37"/>
    <mergeCell ref="AL37:AN37"/>
    <mergeCell ref="AO37:AP37"/>
    <mergeCell ref="C36:D36"/>
    <mergeCell ref="E36:H36"/>
    <mergeCell ref="I36:V36"/>
    <mergeCell ref="X36:AK36"/>
    <mergeCell ref="AL36:AN36"/>
    <mergeCell ref="AO36:AP36"/>
    <mergeCell ref="C35:D35"/>
    <mergeCell ref="E35:H35"/>
    <mergeCell ref="I35:V35"/>
    <mergeCell ref="X35:AK35"/>
    <mergeCell ref="AL35:AN35"/>
    <mergeCell ref="AO35:AP35"/>
    <mergeCell ref="C34:D34"/>
    <mergeCell ref="E34:H34"/>
    <mergeCell ref="I34:V34"/>
    <mergeCell ref="X34:AK34"/>
    <mergeCell ref="AL34:AN34"/>
    <mergeCell ref="AO34:AP34"/>
    <mergeCell ref="I33:V33"/>
    <mergeCell ref="X33:AK33"/>
    <mergeCell ref="AL33:AN33"/>
    <mergeCell ref="AO33:AP33"/>
    <mergeCell ref="AO32:AP32"/>
    <mergeCell ref="C31:D31"/>
    <mergeCell ref="E31:H31"/>
    <mergeCell ref="I31:V31"/>
    <mergeCell ref="X31:AK31"/>
    <mergeCell ref="AL31:AN31"/>
    <mergeCell ref="AO31:AP31"/>
    <mergeCell ref="E30:H30"/>
    <mergeCell ref="I30:V30"/>
    <mergeCell ref="X30:AK30"/>
    <mergeCell ref="AL30:AN30"/>
    <mergeCell ref="AO30:AP30"/>
    <mergeCell ref="AR56:AW64"/>
    <mergeCell ref="B2:AK2"/>
    <mergeCell ref="B3:AK3"/>
    <mergeCell ref="B4:AK4"/>
    <mergeCell ref="B6:AK6"/>
    <mergeCell ref="AG10:AO10"/>
    <mergeCell ref="AP10:AT10"/>
    <mergeCell ref="C10:H10"/>
    <mergeCell ref="I10:L10"/>
    <mergeCell ref="R10:S10"/>
    <mergeCell ref="U10:Y10"/>
    <mergeCell ref="Z10:AE10"/>
    <mergeCell ref="K18:X18"/>
    <mergeCell ref="K19:X19"/>
    <mergeCell ref="K20:X20"/>
    <mergeCell ref="K21:X21"/>
    <mergeCell ref="AA22:AV22"/>
    <mergeCell ref="C33:D33"/>
    <mergeCell ref="E33:H33"/>
    <mergeCell ref="AA23:AV23"/>
    <mergeCell ref="C32:D32"/>
    <mergeCell ref="E32:H32"/>
    <mergeCell ref="I32:V32"/>
    <mergeCell ref="X32:AK32"/>
    <mergeCell ref="AL32:AN32"/>
    <mergeCell ref="K22:X22"/>
    <mergeCell ref="K23:X23"/>
    <mergeCell ref="K14:X14"/>
    <mergeCell ref="K15:X15"/>
    <mergeCell ref="K16:X16"/>
    <mergeCell ref="K17:X17"/>
    <mergeCell ref="I28:AK28"/>
    <mergeCell ref="AL28:AP28"/>
    <mergeCell ref="C29:D29"/>
    <mergeCell ref="E29:H29"/>
    <mergeCell ref="I29:V29"/>
    <mergeCell ref="X29:AK29"/>
    <mergeCell ref="AL29:AN29"/>
    <mergeCell ref="K24:X24"/>
    <mergeCell ref="C28:D28"/>
    <mergeCell ref="E28:H28"/>
    <mergeCell ref="AO29:AP29"/>
    <mergeCell ref="C30:D30"/>
  </mergeCells>
  <conditionalFormatting sqref="I29:I33 I35:I64">
    <cfRule type="expression" dxfId="35" priority="7" stopIfTrue="1">
      <formula>AND(AL29&gt;AO29,AL29&lt;&gt;"",AO29&lt;&gt;"")</formula>
    </cfRule>
    <cfRule type="expression" dxfId="34" priority="8" stopIfTrue="1">
      <formula>AND(AL29=AO29,AL29&lt;&gt;"",AO29&lt;&gt;"")</formula>
    </cfRule>
    <cfRule type="expression" dxfId="33" priority="9" stopIfTrue="1">
      <formula>AND(AL29&lt;AO29,AL29&lt;&gt;"",AO29&lt;&gt;"")</formula>
    </cfRule>
  </conditionalFormatting>
  <conditionalFormatting sqref="I34">
    <cfRule type="expression" dxfId="32" priority="1" stopIfTrue="1">
      <formula>AND(Z34&gt;W34,W34&lt;&gt;"",Z34&lt;&gt;"")</formula>
    </cfRule>
    <cfRule type="expression" dxfId="31" priority="2" stopIfTrue="1">
      <formula>AND(Z34=W34,W34&lt;&gt;"",Z34&lt;&gt;"")</formula>
    </cfRule>
    <cfRule type="expression" dxfId="30" priority="3" stopIfTrue="1">
      <formula>AND(Z34&lt;W34,W34&lt;&gt;"",Z34&lt;&gt;"")</formula>
    </cfRule>
  </conditionalFormatting>
  <conditionalFormatting sqref="X29:X64">
    <cfRule type="expression" dxfId="29" priority="10" stopIfTrue="1">
      <formula>AND(AO29&gt;AL29,AL29&lt;&gt;"",AO29&lt;&gt;"")</formula>
    </cfRule>
    <cfRule type="expression" dxfId="28" priority="11" stopIfTrue="1">
      <formula>AND(AO29=AL29,AL29&lt;&gt;"",AO29&lt;&gt;"")</formula>
    </cfRule>
    <cfRule type="expression" dxfId="27" priority="12" stopIfTrue="1">
      <formula>AND(AO29&lt;AL29,AL29&lt;&gt;"",AO29&lt;&gt;"")</formula>
    </cfRule>
  </conditionalFormatting>
  <conditionalFormatting sqref="AF10">
    <cfRule type="expression" dxfId="26" priority="25" stopIfTrue="1">
      <formula>AND($R$10=2,ISBLANK($AF$10))</formula>
    </cfRule>
    <cfRule type="expression" priority="26" stopIfTrue="1">
      <formula>IF($R$10=1,0,"")</formula>
    </cfRule>
  </conditionalFormatting>
  <conditionalFormatting sqref="AL29:AN48 AL49:AM64">
    <cfRule type="expression" dxfId="25" priority="13" stopIfTrue="1">
      <formula>AND(AO29&lt;&gt;"",ISBLANK(AL29))</formula>
    </cfRule>
    <cfRule type="expression" dxfId="24" priority="14" stopIfTrue="1">
      <formula>ISBLANK(AL29)</formula>
    </cfRule>
  </conditionalFormatting>
  <conditionalFormatting sqref="AN49:AN51">
    <cfRule type="expression" dxfId="23" priority="19" stopIfTrue="1">
      <formula>AND(#REF!&lt;&gt;"",ISBLANK(AN49))</formula>
    </cfRule>
    <cfRule type="expression" dxfId="22" priority="20" stopIfTrue="1">
      <formula>ISBLANK(AN49)</formula>
    </cfRule>
  </conditionalFormatting>
  <conditionalFormatting sqref="AN52:AN64">
    <cfRule type="expression" dxfId="21" priority="17" stopIfTrue="1">
      <formula>AND(AQ49&lt;&gt;"",ISBLANK(AN52))</formula>
    </cfRule>
    <cfRule type="expression" dxfId="20" priority="18" stopIfTrue="1">
      <formula>ISBLANK(AN52)</formula>
    </cfRule>
  </conditionalFormatting>
  <conditionalFormatting sqref="AO29:AP64">
    <cfRule type="expression" dxfId="19" priority="15" stopIfTrue="1">
      <formula>AND(AL29&lt;&gt;"",ISBLANK(AO29))</formula>
    </cfRule>
    <cfRule type="expression" dxfId="18" priority="16" stopIfTrue="1">
      <formula>ISBLANK(AO29)</formula>
    </cfRule>
  </conditionalFormatting>
  <dataValidations count="2">
    <dataValidation type="list" allowBlank="1" showInputMessage="1" showErrorMessage="1" sqref="R10:S10" xr:uid="{B6270304-9258-439F-B7AE-E594C1FC1466}">
      <formula1>$C$29:$C$30</formula1>
    </dataValidation>
    <dataValidation type="whole" operator="greaterThanOrEqual" allowBlank="1" showErrorMessage="1" errorTitle="Fehler" error="Nur Zahlen eingeben!" sqref="AL49:AP64 AF10 AP10:AT10 AL29:AL48 U10:Y10 AM29:AN47 AO29:AP48" xr:uid="{2D240D00-251E-4538-89A5-408FEF3534D1}">
      <formula1>0</formula1>
    </dataValidation>
  </dataValidations>
  <printOptions horizontalCentered="1"/>
  <pageMargins left="0.19685039370078741" right="0.19685039370078741" top="0.19685039370078741" bottom="0.23622047244094491" header="0" footer="0"/>
  <pageSetup paperSize="9" scale="8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0271-4CEC-4A11-BDD9-7CA1A5D8C001}">
  <sheetPr>
    <pageSetUpPr fitToPage="1"/>
  </sheetPr>
  <dimension ref="B1:AW82"/>
  <sheetViews>
    <sheetView tabSelected="1" topLeftCell="A34" zoomScaleNormal="100" workbookViewId="0">
      <selection activeCell="S71" sqref="S71"/>
    </sheetView>
  </sheetViews>
  <sheetFormatPr baseColWidth="10" defaultRowHeight="12.75" x14ac:dyDescent="0.2"/>
  <cols>
    <col min="1" max="1" width="2.140625" customWidth="1"/>
    <col min="2" max="3" width="2.140625" style="2" customWidth="1"/>
    <col min="4" max="4" width="2.85546875" style="2" customWidth="1"/>
    <col min="5" max="46" width="2.140625" style="2" customWidth="1"/>
    <col min="47" max="77" width="3.7109375" customWidth="1"/>
  </cols>
  <sheetData>
    <row r="1" spans="2:46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2:46" ht="33" x14ac:dyDescent="0.2">
      <c r="B2" s="82" t="s">
        <v>19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4"/>
      <c r="AL2" s="3"/>
      <c r="AM2" s="3"/>
      <c r="AN2" s="3"/>
      <c r="AO2" s="3"/>
      <c r="AP2" s="3"/>
      <c r="AQ2" s="3"/>
      <c r="AR2" s="3"/>
      <c r="AS2" s="3"/>
      <c r="AT2" s="3"/>
    </row>
    <row r="3" spans="2:46" ht="27" x14ac:dyDescent="0.2">
      <c r="B3" s="85" t="s">
        <v>30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"/>
      <c r="AM3" s="4"/>
      <c r="AN3" s="4"/>
      <c r="AO3" s="4"/>
      <c r="AP3" s="4"/>
      <c r="AQ3" s="28"/>
      <c r="AR3" s="28"/>
      <c r="AS3" s="28"/>
      <c r="AT3" s="28"/>
    </row>
    <row r="4" spans="2:46" ht="15.75" x14ac:dyDescent="0.2">
      <c r="B4" s="86" t="s">
        <v>25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"/>
      <c r="AM4" s="5"/>
      <c r="AN4" s="5"/>
      <c r="AO4" s="5"/>
      <c r="AP4" s="5"/>
      <c r="AQ4" s="5"/>
      <c r="AR4" s="5"/>
      <c r="AS4" s="5"/>
      <c r="AT4" s="5"/>
    </row>
    <row r="5" spans="2:46" ht="8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2:46" ht="15" x14ac:dyDescent="0.2">
      <c r="B6" s="87">
        <v>45752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6"/>
      <c r="AM6" s="6"/>
      <c r="AN6" s="6"/>
      <c r="AO6" s="6"/>
      <c r="AP6" s="6"/>
      <c r="AQ6" s="6"/>
      <c r="AR6" s="6"/>
      <c r="AS6" s="6"/>
      <c r="AT6" s="6"/>
    </row>
    <row r="7" spans="2:46" ht="10.5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6"/>
      <c r="AM7" s="6"/>
      <c r="AN7" s="6"/>
      <c r="AO7" s="6"/>
      <c r="AP7" s="6"/>
      <c r="AQ7" s="6"/>
      <c r="AR7" s="6"/>
      <c r="AS7" s="6"/>
      <c r="AT7" s="6"/>
    </row>
    <row r="8" spans="2:46" ht="15" x14ac:dyDescent="0.2">
      <c r="B8" s="196" t="s">
        <v>31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6"/>
      <c r="AP8" s="6"/>
      <c r="AQ8" s="6"/>
      <c r="AR8" s="6"/>
      <c r="AS8" s="6"/>
      <c r="AT8" s="6"/>
    </row>
    <row r="9" spans="2:46" ht="15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2:46" ht="15" x14ac:dyDescent="0.2">
      <c r="B10" s="7"/>
      <c r="C10" s="88" t="s">
        <v>0</v>
      </c>
      <c r="D10" s="88"/>
      <c r="E10" s="88"/>
      <c r="F10" s="88"/>
      <c r="G10" s="88"/>
      <c r="H10" s="88"/>
      <c r="I10" s="90">
        <v>0.4236111111111111</v>
      </c>
      <c r="J10" s="90"/>
      <c r="K10" s="90"/>
      <c r="L10" s="90"/>
      <c r="M10" s="7" t="s">
        <v>1</v>
      </c>
      <c r="N10" s="7"/>
      <c r="O10" s="7"/>
      <c r="P10" s="7"/>
      <c r="Q10" s="7"/>
      <c r="R10" s="91">
        <v>1</v>
      </c>
      <c r="S10" s="91"/>
      <c r="T10" s="27" t="s">
        <v>2</v>
      </c>
      <c r="U10" s="92">
        <v>8</v>
      </c>
      <c r="V10" s="92"/>
      <c r="W10" s="92"/>
      <c r="X10" s="92"/>
      <c r="Y10" s="92"/>
      <c r="Z10" s="93" t="str">
        <f>IF(R10=2,"Halbzeit:","")</f>
        <v/>
      </c>
      <c r="AA10" s="93"/>
      <c r="AB10" s="93"/>
      <c r="AC10" s="93"/>
      <c r="AD10" s="93"/>
      <c r="AE10" s="93"/>
      <c r="AF10" s="31"/>
      <c r="AG10" s="88" t="s">
        <v>3</v>
      </c>
      <c r="AH10" s="88"/>
      <c r="AI10" s="88"/>
      <c r="AJ10" s="88"/>
      <c r="AK10" s="88"/>
      <c r="AL10" s="88"/>
      <c r="AM10" s="88"/>
      <c r="AN10" s="88"/>
      <c r="AO10" s="88"/>
      <c r="AP10" s="89">
        <v>12</v>
      </c>
      <c r="AQ10" s="89"/>
      <c r="AR10" s="89"/>
      <c r="AS10" s="89"/>
      <c r="AT10" s="89"/>
    </row>
    <row r="11" spans="2:4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2:46" ht="15" x14ac:dyDescent="0.2">
      <c r="B12" s="8"/>
      <c r="C12" s="23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2:46" ht="15" thickBo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2:46" ht="14.25" x14ac:dyDescent="0.2">
      <c r="B14" s="8"/>
      <c r="C14" s="8"/>
      <c r="D14" s="8"/>
      <c r="E14" s="8"/>
      <c r="F14" s="8"/>
      <c r="G14" s="8"/>
      <c r="H14" s="8"/>
      <c r="I14" s="8"/>
      <c r="J14" s="8"/>
      <c r="K14" s="59" t="s">
        <v>5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2:46" ht="14.25" x14ac:dyDescent="0.2">
      <c r="B15" s="8"/>
      <c r="C15" s="8"/>
      <c r="D15" s="8"/>
      <c r="E15" s="8"/>
      <c r="F15" s="8"/>
      <c r="G15" s="8"/>
      <c r="H15" s="8"/>
      <c r="I15" s="8"/>
      <c r="J15" s="16">
        <v>1</v>
      </c>
      <c r="K15" s="53" t="s">
        <v>32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5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2:46" ht="14.25" x14ac:dyDescent="0.2">
      <c r="B16" s="8"/>
      <c r="C16" s="8"/>
      <c r="D16" s="8"/>
      <c r="E16" s="8"/>
      <c r="F16" s="8"/>
      <c r="G16" s="8"/>
      <c r="H16" s="8"/>
      <c r="I16" s="8"/>
      <c r="J16" s="16">
        <v>2</v>
      </c>
      <c r="K16" s="53" t="s">
        <v>33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5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2:48" ht="14.25" x14ac:dyDescent="0.2">
      <c r="B17" s="8"/>
      <c r="C17" s="8"/>
      <c r="D17" s="8"/>
      <c r="E17" s="8"/>
      <c r="F17" s="8"/>
      <c r="G17" s="8"/>
      <c r="H17" s="8"/>
      <c r="I17" s="8"/>
      <c r="J17" s="16">
        <v>3</v>
      </c>
      <c r="K17" s="53" t="s">
        <v>34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5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2:48" ht="14.25" x14ac:dyDescent="0.2">
      <c r="B18" s="8"/>
      <c r="C18" s="8"/>
      <c r="D18" s="8"/>
      <c r="E18" s="8"/>
      <c r="F18" s="8"/>
      <c r="G18" s="8"/>
      <c r="H18" s="8"/>
      <c r="I18" s="8"/>
      <c r="J18" s="16">
        <v>4</v>
      </c>
      <c r="K18" s="53" t="s">
        <v>35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5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2:48" ht="14.25" x14ac:dyDescent="0.2">
      <c r="B19" s="8"/>
      <c r="C19" s="8"/>
      <c r="D19" s="8"/>
      <c r="E19" s="8"/>
      <c r="F19" s="8"/>
      <c r="G19" s="8"/>
      <c r="H19" s="8"/>
      <c r="I19" s="8"/>
      <c r="J19" s="16">
        <v>5</v>
      </c>
      <c r="K19" s="53" t="s">
        <v>36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2:48" ht="14.25" x14ac:dyDescent="0.2">
      <c r="B20" s="8"/>
      <c r="C20" s="8"/>
      <c r="D20" s="8"/>
      <c r="E20" s="8"/>
      <c r="F20" s="8"/>
      <c r="G20" s="8"/>
      <c r="H20" s="8"/>
      <c r="I20" s="8"/>
      <c r="J20" s="16">
        <v>6</v>
      </c>
      <c r="K20" s="53" t="s">
        <v>37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5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15"/>
    </row>
    <row r="21" spans="2:48" ht="15" thickBot="1" x14ac:dyDescent="0.25">
      <c r="B21" s="8"/>
      <c r="C21" s="8"/>
      <c r="D21" s="8"/>
      <c r="E21" s="8"/>
      <c r="F21" s="8"/>
      <c r="G21" s="8"/>
      <c r="H21" s="8"/>
      <c r="I21" s="8"/>
      <c r="J21" s="16">
        <v>7</v>
      </c>
      <c r="K21" s="53" t="s">
        <v>38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5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15"/>
    </row>
    <row r="22" spans="2:48" ht="15.75" x14ac:dyDescent="0.2">
      <c r="B22" s="8"/>
      <c r="C22" s="8"/>
      <c r="D22" s="8"/>
      <c r="E22" s="8"/>
      <c r="F22" s="8"/>
      <c r="G22" s="8"/>
      <c r="H22" s="8"/>
      <c r="I22" s="8"/>
      <c r="J22" s="16">
        <v>8</v>
      </c>
      <c r="K22" s="53" t="s">
        <v>39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5"/>
      <c r="Y22" s="8"/>
      <c r="Z22" s="8"/>
      <c r="AA22" s="94" t="s">
        <v>20</v>
      </c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6"/>
    </row>
    <row r="23" spans="2:48" ht="16.5" thickBot="1" x14ac:dyDescent="0.25">
      <c r="B23" s="8"/>
      <c r="C23" s="8"/>
      <c r="D23" s="8"/>
      <c r="E23" s="8"/>
      <c r="F23" s="8"/>
      <c r="G23" s="8"/>
      <c r="H23" s="8"/>
      <c r="I23" s="8"/>
      <c r="J23" s="16">
        <v>9</v>
      </c>
      <c r="K23" s="193" t="s">
        <v>40</v>
      </c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5"/>
      <c r="Y23" s="8"/>
      <c r="Z23" s="8"/>
      <c r="AA23" s="40" t="s">
        <v>21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2"/>
    </row>
    <row r="24" spans="2:48" ht="14.25" x14ac:dyDescent="0.2">
      <c r="B24" s="8"/>
      <c r="C24" s="8"/>
      <c r="D24" s="8"/>
      <c r="E24" s="8"/>
      <c r="F24" s="8"/>
      <c r="G24" s="8"/>
      <c r="H24" s="8"/>
      <c r="I24" s="8"/>
      <c r="J24" s="16">
        <v>10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15"/>
    </row>
    <row r="25" spans="2:48" ht="14.25" x14ac:dyDescent="0.2">
      <c r="B25" s="8"/>
      <c r="C25" s="8"/>
      <c r="D25" s="8"/>
      <c r="E25" s="8"/>
      <c r="F25" s="8"/>
      <c r="G25" s="8"/>
      <c r="H25" s="8"/>
      <c r="I25" s="8"/>
      <c r="J25" s="16"/>
      <c r="K25" s="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14"/>
      <c r="AT25" s="14"/>
    </row>
    <row r="26" spans="2:48" ht="15" x14ac:dyDescent="0.2">
      <c r="B26" s="8"/>
      <c r="C26" s="23" t="s">
        <v>26</v>
      </c>
      <c r="D26" s="8"/>
      <c r="E26" s="8"/>
      <c r="F26" s="8"/>
      <c r="G26" s="8"/>
      <c r="H26" s="8"/>
      <c r="I26" s="184" t="s">
        <v>27</v>
      </c>
      <c r="J26" s="184"/>
      <c r="K26" s="184"/>
      <c r="L26" s="184"/>
      <c r="M26" s="184"/>
      <c r="N26" s="184"/>
      <c r="O26" s="184"/>
      <c r="P26" s="184"/>
      <c r="Q26" s="184"/>
      <c r="R26" s="184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14"/>
      <c r="AT26" s="14"/>
    </row>
    <row r="27" spans="2:48" ht="15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14"/>
      <c r="AT27" s="14"/>
    </row>
    <row r="28" spans="2:48" ht="15.75" thickBot="1" x14ac:dyDescent="0.25">
      <c r="B28" s="8"/>
      <c r="C28" s="73" t="s">
        <v>22</v>
      </c>
      <c r="D28" s="64"/>
      <c r="E28" s="62" t="s">
        <v>6</v>
      </c>
      <c r="F28" s="63"/>
      <c r="G28" s="63"/>
      <c r="H28" s="64"/>
      <c r="I28" s="62" t="s">
        <v>7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L28" s="62" t="s">
        <v>8</v>
      </c>
      <c r="AM28" s="63"/>
      <c r="AN28" s="63"/>
      <c r="AO28" s="63"/>
      <c r="AP28" s="63"/>
      <c r="AQ28" s="18"/>
      <c r="AR28" s="8"/>
      <c r="AS28" s="19"/>
      <c r="AT28" s="19"/>
    </row>
    <row r="29" spans="2:48" ht="14.25" x14ac:dyDescent="0.2">
      <c r="B29" s="8"/>
      <c r="C29" s="65">
        <v>1</v>
      </c>
      <c r="D29" s="66"/>
      <c r="E29" s="45">
        <f>I10</f>
        <v>0.4236111111111111</v>
      </c>
      <c r="F29" s="46"/>
      <c r="G29" s="46"/>
      <c r="H29" s="47"/>
      <c r="I29" s="67" t="str">
        <f>K15</f>
        <v>Mannschaft 1</v>
      </c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25" t="s">
        <v>12</v>
      </c>
      <c r="X29" s="68" t="str">
        <f>K23</f>
        <v>Mannschaft 9</v>
      </c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9"/>
      <c r="AL29" s="70"/>
      <c r="AM29" s="71"/>
      <c r="AN29" s="71"/>
      <c r="AO29" s="74"/>
      <c r="AP29" s="74"/>
      <c r="AQ29" s="18"/>
      <c r="AR29" s="8"/>
      <c r="AS29" s="20"/>
      <c r="AT29" s="20"/>
    </row>
    <row r="30" spans="2:48" ht="14.25" x14ac:dyDescent="0.2">
      <c r="B30" s="8"/>
      <c r="C30" s="65">
        <v>2</v>
      </c>
      <c r="D30" s="66"/>
      <c r="E30" s="45">
        <f>I10</f>
        <v>0.4236111111111111</v>
      </c>
      <c r="F30" s="46"/>
      <c r="G30" s="46"/>
      <c r="H30" s="47"/>
      <c r="I30" s="75" t="str">
        <f>K16</f>
        <v>Mannschaft 2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25" t="s">
        <v>12</v>
      </c>
      <c r="X30" s="76" t="str">
        <f>K21</f>
        <v>Mannschaft 7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7"/>
      <c r="AL30" s="78"/>
      <c r="AM30" s="79"/>
      <c r="AN30" s="79"/>
      <c r="AO30" s="80"/>
      <c r="AP30" s="80"/>
      <c r="AQ30" s="18"/>
      <c r="AR30" s="8"/>
      <c r="AS30" s="20"/>
      <c r="AT30" s="20"/>
    </row>
    <row r="31" spans="2:48" ht="14.25" x14ac:dyDescent="0.2">
      <c r="B31" s="8"/>
      <c r="C31" s="65">
        <v>3</v>
      </c>
      <c r="D31" s="66"/>
      <c r="E31" s="45">
        <f>I10</f>
        <v>0.4236111111111111</v>
      </c>
      <c r="F31" s="46"/>
      <c r="G31" s="46"/>
      <c r="H31" s="47"/>
      <c r="I31" s="75" t="str">
        <f>K18</f>
        <v>Mannschaft 4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25" t="s">
        <v>12</v>
      </c>
      <c r="X31" s="76" t="str">
        <f>K19</f>
        <v>Mannschaft 5</v>
      </c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7"/>
      <c r="AL31" s="78"/>
      <c r="AM31" s="79"/>
      <c r="AN31" s="79"/>
      <c r="AO31" s="80"/>
      <c r="AP31" s="80"/>
      <c r="AQ31" s="18"/>
      <c r="AR31" s="8"/>
      <c r="AS31" s="20"/>
      <c r="AT31" s="20"/>
    </row>
    <row r="32" spans="2:48" ht="15" thickBot="1" x14ac:dyDescent="0.25">
      <c r="B32" s="8"/>
      <c r="C32" s="43">
        <v>4</v>
      </c>
      <c r="D32" s="44"/>
      <c r="E32" s="45">
        <f>I10</f>
        <v>0.4236111111111111</v>
      </c>
      <c r="F32" s="46"/>
      <c r="G32" s="46"/>
      <c r="H32" s="47"/>
      <c r="I32" s="48" t="str">
        <f>K20</f>
        <v>Mannschaft 6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24" t="s">
        <v>12</v>
      </c>
      <c r="X32" s="49" t="str">
        <f>K17</f>
        <v>Mannschaft 3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0"/>
      <c r="AL32" s="51"/>
      <c r="AM32" s="52"/>
      <c r="AN32" s="52"/>
      <c r="AO32" s="103"/>
      <c r="AP32" s="104"/>
      <c r="AQ32" s="18"/>
      <c r="AR32" s="8"/>
      <c r="AS32" s="20"/>
      <c r="AT32" s="20"/>
    </row>
    <row r="33" spans="2:46" ht="14.25" x14ac:dyDescent="0.2">
      <c r="B33" s="8"/>
      <c r="C33" s="97">
        <v>4</v>
      </c>
      <c r="D33" s="98"/>
      <c r="E33" s="99">
        <f>E29+TEXT($R$10*($U$10/1440)+($AF$10/1440)+($AP$10/1440),"hh:mm")</f>
        <v>0.4375</v>
      </c>
      <c r="F33" s="100"/>
      <c r="G33" s="100"/>
      <c r="H33" s="101"/>
      <c r="I33" s="67" t="str">
        <f>K22</f>
        <v>Mannschaft 8</v>
      </c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26" t="s">
        <v>12</v>
      </c>
      <c r="X33" s="68" t="str">
        <f>K15</f>
        <v>Mannschaft 1</v>
      </c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9"/>
      <c r="AL33" s="70"/>
      <c r="AM33" s="71"/>
      <c r="AN33" s="71"/>
      <c r="AO33" s="74"/>
      <c r="AP33" s="102"/>
      <c r="AQ33" s="18"/>
      <c r="AR33" s="8"/>
      <c r="AS33" s="20"/>
      <c r="AT33" s="20"/>
    </row>
    <row r="34" spans="2:46" ht="14.25" x14ac:dyDescent="0.2">
      <c r="B34" s="8"/>
      <c r="C34" s="65">
        <v>3</v>
      </c>
      <c r="D34" s="105"/>
      <c r="E34" s="45">
        <f>E32+TEXT($R$10*($U$10/1440)+($AF$10/1440)+($AP$10/1440),"hh:mm")</f>
        <v>0.4375</v>
      </c>
      <c r="F34" s="46"/>
      <c r="G34" s="46"/>
      <c r="H34" s="47"/>
      <c r="I34" s="75" t="str">
        <f>K21</f>
        <v>Mannschaft 7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25" t="s">
        <v>12</v>
      </c>
      <c r="X34" s="76" t="str">
        <f>K23</f>
        <v>Mannschaft 9</v>
      </c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7"/>
      <c r="AL34" s="78"/>
      <c r="AM34" s="79"/>
      <c r="AN34" s="79"/>
      <c r="AO34" s="80"/>
      <c r="AP34" s="106"/>
      <c r="AQ34" s="18"/>
      <c r="AR34" s="8"/>
      <c r="AS34" s="20"/>
      <c r="AT34" s="20"/>
    </row>
    <row r="35" spans="2:46" ht="14.25" x14ac:dyDescent="0.2">
      <c r="B35" s="8"/>
      <c r="C35" s="65">
        <v>2</v>
      </c>
      <c r="D35" s="66"/>
      <c r="E35" s="45">
        <f>E32+TEXT($R$10*($U$10/1440)+($AF$10/1440)+($AP$10/1440),"hh:mm")</f>
        <v>0.4375</v>
      </c>
      <c r="F35" s="46"/>
      <c r="G35" s="46"/>
      <c r="H35" s="47"/>
      <c r="I35" s="75" t="str">
        <f>K19</f>
        <v>Mannschaft 5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25" t="s">
        <v>12</v>
      </c>
      <c r="X35" s="76" t="str">
        <f>K16</f>
        <v>Mannschaft 2</v>
      </c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7"/>
      <c r="AL35" s="78"/>
      <c r="AM35" s="79"/>
      <c r="AN35" s="79"/>
      <c r="AO35" s="80"/>
      <c r="AP35" s="80"/>
      <c r="AQ35" s="18"/>
      <c r="AR35" s="8"/>
      <c r="AS35" s="20"/>
      <c r="AT35" s="20"/>
    </row>
    <row r="36" spans="2:46" ht="15" thickBot="1" x14ac:dyDescent="0.25">
      <c r="B36" s="8"/>
      <c r="C36" s="43">
        <v>1</v>
      </c>
      <c r="D36" s="44"/>
      <c r="E36" s="118">
        <f>E32+TEXT($R$10*($U$10/1440)+($AF$10/1440)+($AP$10/1440),"hh:mm")</f>
        <v>0.4375</v>
      </c>
      <c r="F36" s="119"/>
      <c r="G36" s="119"/>
      <c r="H36" s="120"/>
      <c r="I36" s="48" t="str">
        <f>K17</f>
        <v>Mannschaft 3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24" t="s">
        <v>12</v>
      </c>
      <c r="X36" s="49" t="str">
        <f>K18</f>
        <v>Mannschaft 4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/>
      <c r="AL36" s="51"/>
      <c r="AM36" s="52"/>
      <c r="AN36" s="52"/>
      <c r="AO36" s="103"/>
      <c r="AP36" s="104"/>
      <c r="AQ36" s="18"/>
      <c r="AR36" s="8"/>
      <c r="AS36" s="20"/>
      <c r="AT36" s="20"/>
    </row>
    <row r="37" spans="2:46" ht="14.25" x14ac:dyDescent="0.2">
      <c r="B37" s="8"/>
      <c r="C37" s="107">
        <v>1</v>
      </c>
      <c r="D37" s="108"/>
      <c r="E37" s="109">
        <f>E36+TEXT($R$10*($U$10/1440)+($AF$10/1440)+($AP$10/1440),"hh:mm")</f>
        <v>0.4513888888888889</v>
      </c>
      <c r="F37" s="110"/>
      <c r="G37" s="110"/>
      <c r="H37" s="111"/>
      <c r="I37" s="112" t="str">
        <f>K22</f>
        <v>Mannschaft 8</v>
      </c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29" t="s">
        <v>12</v>
      </c>
      <c r="X37" s="113" t="str">
        <f>K20</f>
        <v>Mannschaft 6</v>
      </c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4"/>
      <c r="AL37" s="115"/>
      <c r="AM37" s="116"/>
      <c r="AN37" s="116"/>
      <c r="AO37" s="117"/>
      <c r="AP37" s="117"/>
      <c r="AQ37" s="18"/>
      <c r="AR37" s="8"/>
      <c r="AS37" s="20"/>
      <c r="AT37" s="20"/>
    </row>
    <row r="38" spans="2:46" ht="14.25" x14ac:dyDescent="0.2">
      <c r="B38" s="8"/>
      <c r="C38" s="65">
        <v>2</v>
      </c>
      <c r="D38" s="66"/>
      <c r="E38" s="45">
        <f>E36+TEXT($R$10*($U$10/1440)+($AF$10/1440)+($AP$10/1440),"hh:mm")</f>
        <v>0.4513888888888889</v>
      </c>
      <c r="F38" s="46"/>
      <c r="G38" s="46"/>
      <c r="H38" s="47"/>
      <c r="I38" s="75" t="str">
        <f>K21</f>
        <v>Mannschaft 7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25" t="s">
        <v>12</v>
      </c>
      <c r="X38" s="76" t="str">
        <f>K15</f>
        <v>Mannschaft 1</v>
      </c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7"/>
      <c r="AL38" s="78"/>
      <c r="AM38" s="79"/>
      <c r="AN38" s="79"/>
      <c r="AO38" s="80"/>
      <c r="AP38" s="106"/>
      <c r="AQ38" s="18"/>
      <c r="AR38" s="8"/>
      <c r="AS38" s="20"/>
      <c r="AT38" s="20"/>
    </row>
    <row r="39" spans="2:46" ht="14.25" x14ac:dyDescent="0.2">
      <c r="B39" s="8"/>
      <c r="C39" s="65">
        <v>3</v>
      </c>
      <c r="D39" s="66"/>
      <c r="E39" s="45">
        <f>E36+TEXT($R$10*($U$10/1440)+($AF$10/1440)+($AP$10/1440),"hh:mm")</f>
        <v>0.4513888888888889</v>
      </c>
      <c r="F39" s="46"/>
      <c r="G39" s="46"/>
      <c r="H39" s="47"/>
      <c r="I39" s="75" t="str">
        <f>K23</f>
        <v>Mannschaft 9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25" t="s">
        <v>12</v>
      </c>
      <c r="X39" s="76" t="str">
        <f>K19</f>
        <v>Mannschaft 5</v>
      </c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/>
      <c r="AM39" s="79"/>
      <c r="AN39" s="79"/>
      <c r="AO39" s="80"/>
      <c r="AP39" s="106"/>
      <c r="AQ39" s="18"/>
      <c r="AR39" s="8"/>
      <c r="AS39" s="20"/>
      <c r="AT39" s="20"/>
    </row>
    <row r="40" spans="2:46" ht="15" thickBot="1" x14ac:dyDescent="0.25">
      <c r="B40" s="8"/>
      <c r="C40" s="43">
        <v>4</v>
      </c>
      <c r="D40" s="44"/>
      <c r="E40" s="118">
        <f>E36+TEXT($R$10*($U$10/1440)+($AF$10/1440)+($AP$10/1440),"hh:mm")</f>
        <v>0.4513888888888889</v>
      </c>
      <c r="F40" s="119"/>
      <c r="G40" s="119"/>
      <c r="H40" s="120"/>
      <c r="I40" s="48" t="str">
        <f>K16</f>
        <v>Mannschaft 2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24" t="s">
        <v>12</v>
      </c>
      <c r="X40" s="49" t="str">
        <f>K17</f>
        <v>Mannschaft 3</v>
      </c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50"/>
      <c r="AL40" s="51"/>
      <c r="AM40" s="52"/>
      <c r="AN40" s="52"/>
      <c r="AO40" s="103"/>
      <c r="AP40" s="104"/>
      <c r="AQ40" s="18"/>
      <c r="AR40" s="8"/>
      <c r="AS40" s="20"/>
      <c r="AT40" s="20"/>
    </row>
    <row r="41" spans="2:46" ht="14.25" x14ac:dyDescent="0.2">
      <c r="B41" s="8"/>
      <c r="C41" s="107">
        <v>1</v>
      </c>
      <c r="D41" s="108"/>
      <c r="E41" s="109">
        <f>E40+TEXT($R$10*($U$10/1440)+($AF$10/1440)+($AP$10/1440),"hh:mm")</f>
        <v>0.46527777777777779</v>
      </c>
      <c r="F41" s="110"/>
      <c r="G41" s="110"/>
      <c r="H41" s="111"/>
      <c r="I41" s="112" t="str">
        <f>K18</f>
        <v>Mannschaft 4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29" t="s">
        <v>12</v>
      </c>
      <c r="X41" s="113" t="str">
        <f>K22</f>
        <v>Mannschaft 8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4"/>
      <c r="AL41" s="115"/>
      <c r="AM41" s="116"/>
      <c r="AN41" s="116"/>
      <c r="AO41" s="117"/>
      <c r="AP41" s="117"/>
      <c r="AQ41" s="18"/>
      <c r="AR41" s="8"/>
      <c r="AS41" s="20"/>
      <c r="AT41" s="20"/>
    </row>
    <row r="42" spans="2:46" ht="14.25" x14ac:dyDescent="0.2">
      <c r="B42" s="8"/>
      <c r="C42" s="65">
        <v>3</v>
      </c>
      <c r="D42" s="66"/>
      <c r="E42" s="45">
        <f>E40+TEXT($R$10*($U$10/1440)+($AF$10/1440)+($AP$10/1440),"hh:mm")</f>
        <v>0.46527777777777779</v>
      </c>
      <c r="F42" s="46"/>
      <c r="G42" s="46"/>
      <c r="H42" s="47"/>
      <c r="I42" s="75" t="str">
        <f>K15</f>
        <v>Mannschaft 1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25" t="s">
        <v>12</v>
      </c>
      <c r="X42" s="76" t="str">
        <f>K20</f>
        <v>Mannschaft 6</v>
      </c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7"/>
      <c r="AL42" s="78"/>
      <c r="AM42" s="79"/>
      <c r="AN42" s="79"/>
      <c r="AO42" s="80"/>
      <c r="AP42" s="80"/>
      <c r="AQ42" s="18"/>
      <c r="AR42" s="8"/>
      <c r="AS42" s="20"/>
      <c r="AT42" s="20"/>
    </row>
    <row r="43" spans="2:46" ht="14.25" x14ac:dyDescent="0.2">
      <c r="B43" s="8"/>
      <c r="C43" s="65">
        <v>4</v>
      </c>
      <c r="D43" s="66"/>
      <c r="E43" s="45">
        <f>E40+TEXT($R$10*($U$10/1440)+($AF$10/1440)+($AP$10/1440),"hh:mm")</f>
        <v>0.46527777777777779</v>
      </c>
      <c r="F43" s="46"/>
      <c r="G43" s="46"/>
      <c r="H43" s="47"/>
      <c r="I43" s="75" t="str">
        <f>K21</f>
        <v>Mannschaft 7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25" t="s">
        <v>12</v>
      </c>
      <c r="X43" s="76" t="str">
        <f>K19</f>
        <v>Mannschaft 5</v>
      </c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7"/>
      <c r="AL43" s="78"/>
      <c r="AM43" s="79"/>
      <c r="AN43" s="79"/>
      <c r="AO43" s="80"/>
      <c r="AP43" s="106"/>
      <c r="AQ43" s="18"/>
      <c r="AR43" s="8"/>
      <c r="AS43" s="20"/>
      <c r="AT43" s="20"/>
    </row>
    <row r="44" spans="2:46" ht="15" thickBot="1" x14ac:dyDescent="0.25">
      <c r="B44" s="8"/>
      <c r="C44" s="43">
        <v>2</v>
      </c>
      <c r="D44" s="44"/>
      <c r="E44" s="118">
        <f>E40+TEXT($R$10*($U$10/1440)+($AF$10/1440)+($AP$10/1440),"hh:mm")</f>
        <v>0.46527777777777779</v>
      </c>
      <c r="F44" s="119"/>
      <c r="G44" s="119"/>
      <c r="H44" s="120"/>
      <c r="I44" s="48" t="str">
        <f>K17</f>
        <v>Mannschaft 3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24" t="s">
        <v>12</v>
      </c>
      <c r="X44" s="49" t="str">
        <f>K23</f>
        <v>Mannschaft 9</v>
      </c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50"/>
      <c r="AL44" s="51"/>
      <c r="AM44" s="52"/>
      <c r="AN44" s="52"/>
      <c r="AO44" s="103"/>
      <c r="AP44" s="104"/>
      <c r="AQ44" s="18"/>
      <c r="AR44" s="8"/>
      <c r="AS44" s="20"/>
      <c r="AT44" s="20"/>
    </row>
    <row r="45" spans="2:46" ht="14.25" x14ac:dyDescent="0.2">
      <c r="B45" s="8"/>
      <c r="C45" s="107">
        <v>3</v>
      </c>
      <c r="D45" s="108"/>
      <c r="E45" s="109">
        <f>E44+TEXT($R$10*($U$10/1440)+($AF$10/1440)+($AP$10/1440),"hh:mm")</f>
        <v>0.47916666666666669</v>
      </c>
      <c r="F45" s="110"/>
      <c r="G45" s="110"/>
      <c r="H45" s="111"/>
      <c r="I45" s="112" t="str">
        <f>K22</f>
        <v>Mannschaft 8</v>
      </c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29" t="s">
        <v>12</v>
      </c>
      <c r="X45" s="113" t="str">
        <f>K16</f>
        <v>Mannschaft 2</v>
      </c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4"/>
      <c r="AL45" s="115"/>
      <c r="AM45" s="116"/>
      <c r="AN45" s="116"/>
      <c r="AO45" s="117"/>
      <c r="AP45" s="117"/>
      <c r="AQ45" s="18"/>
      <c r="AR45" s="8"/>
      <c r="AS45" s="20"/>
      <c r="AT45" s="20"/>
    </row>
    <row r="46" spans="2:46" ht="14.25" x14ac:dyDescent="0.2">
      <c r="B46" s="8"/>
      <c r="C46" s="65">
        <v>1</v>
      </c>
      <c r="D46" s="66"/>
      <c r="E46" s="45">
        <f>E44+TEXT($R$10*($U$10/1440)+($AF$10/1440)+($AP$10/1440),"hh:mm")</f>
        <v>0.47916666666666669</v>
      </c>
      <c r="F46" s="46"/>
      <c r="G46" s="46"/>
      <c r="H46" s="47"/>
      <c r="I46" s="75" t="str">
        <f>K20</f>
        <v>Mannschaft 6</v>
      </c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25" t="s">
        <v>12</v>
      </c>
      <c r="X46" s="76" t="str">
        <f>K18</f>
        <v>Mannschaft 4</v>
      </c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7"/>
      <c r="AL46" s="78"/>
      <c r="AM46" s="79"/>
      <c r="AN46" s="79"/>
      <c r="AO46" s="80"/>
      <c r="AP46" s="80"/>
      <c r="AQ46" s="18"/>
      <c r="AR46" s="8"/>
      <c r="AS46" s="20"/>
      <c r="AT46" s="20"/>
    </row>
    <row r="47" spans="2:46" ht="14.25" x14ac:dyDescent="0.2">
      <c r="B47" s="8"/>
      <c r="C47" s="65">
        <v>2</v>
      </c>
      <c r="D47" s="66"/>
      <c r="E47" s="45">
        <f>E44+TEXT($R$10*($U$10/1440)+($AF$10/1440)+($AP$10/1440),"hh:mm")</f>
        <v>0.47916666666666669</v>
      </c>
      <c r="F47" s="46"/>
      <c r="G47" s="46"/>
      <c r="H47" s="47"/>
      <c r="I47" s="75" t="str">
        <f>K15</f>
        <v>Mannschaft 1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25" t="s">
        <v>12</v>
      </c>
      <c r="X47" s="76" t="str">
        <f>K19</f>
        <v>Mannschaft 5</v>
      </c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7"/>
      <c r="AL47" s="78"/>
      <c r="AM47" s="79"/>
      <c r="AN47" s="79"/>
      <c r="AO47" s="80"/>
      <c r="AP47" s="80"/>
      <c r="AQ47" s="18"/>
      <c r="AR47" s="8"/>
      <c r="AS47" s="20"/>
      <c r="AT47" s="20"/>
    </row>
    <row r="48" spans="2:46" ht="15" thickBot="1" x14ac:dyDescent="0.25">
      <c r="B48" s="8"/>
      <c r="C48" s="43">
        <v>4</v>
      </c>
      <c r="D48" s="44"/>
      <c r="E48" s="118">
        <f>E44+TEXT($R$10*($U$10/1440)+($AF$10/1440)+($AP$10/1440),"hh:mm")</f>
        <v>0.47916666666666669</v>
      </c>
      <c r="F48" s="119"/>
      <c r="G48" s="119"/>
      <c r="H48" s="120"/>
      <c r="I48" s="48" t="str">
        <f>K21</f>
        <v>Mannschaft 7</v>
      </c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24" t="s">
        <v>12</v>
      </c>
      <c r="X48" s="49" t="str">
        <f>K17</f>
        <v>Mannschaft 3</v>
      </c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0"/>
      <c r="AL48" s="51"/>
      <c r="AM48" s="52"/>
      <c r="AN48" s="52"/>
      <c r="AO48" s="103"/>
      <c r="AP48" s="103"/>
      <c r="AQ48" s="18"/>
      <c r="AR48" s="8"/>
      <c r="AS48" s="20"/>
      <c r="AT48" s="20"/>
    </row>
    <row r="49" spans="2:49" ht="14.25" x14ac:dyDescent="0.2">
      <c r="B49" s="8"/>
      <c r="C49" s="97">
        <v>3</v>
      </c>
      <c r="D49" s="98"/>
      <c r="E49" s="109">
        <f>E48+TEXT($R$10*($U$10/1440)+($AF$10/1440)+($AP$10/1440),"hh:mm")</f>
        <v>0.49305555555555558</v>
      </c>
      <c r="F49" s="110"/>
      <c r="G49" s="110"/>
      <c r="H49" s="111"/>
      <c r="I49" s="67" t="str">
        <f>K23</f>
        <v>Mannschaft 9</v>
      </c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25" t="s">
        <v>12</v>
      </c>
      <c r="X49" s="68" t="str">
        <f>K22</f>
        <v>Mannschaft 8</v>
      </c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9"/>
      <c r="AL49" s="70"/>
      <c r="AM49" s="71"/>
      <c r="AN49" s="71"/>
      <c r="AO49" s="74"/>
      <c r="AP49" s="74"/>
      <c r="AQ49" s="18"/>
      <c r="AR49" s="8"/>
      <c r="AS49" s="20"/>
      <c r="AT49" s="20"/>
    </row>
    <row r="50" spans="2:49" ht="14.25" x14ac:dyDescent="0.2">
      <c r="B50" s="8"/>
      <c r="C50" s="65">
        <v>1</v>
      </c>
      <c r="D50" s="66"/>
      <c r="E50" s="45">
        <f>E48+TEXT($R$10*($U$10/1440)+($AF$10/1440)+($AP$10/1440),"hh:mm")</f>
        <v>0.49305555555555558</v>
      </c>
      <c r="F50" s="46"/>
      <c r="G50" s="46"/>
      <c r="H50" s="47"/>
      <c r="I50" s="75" t="str">
        <f>K16</f>
        <v>Mannschaft 2</v>
      </c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25" t="s">
        <v>12</v>
      </c>
      <c r="X50" s="76" t="str">
        <f>K20</f>
        <v>Mannschaft 6</v>
      </c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7"/>
      <c r="AL50" s="78"/>
      <c r="AM50" s="79"/>
      <c r="AN50" s="79"/>
      <c r="AO50" s="80"/>
      <c r="AP50" s="80"/>
      <c r="AQ50" s="18"/>
      <c r="AR50" s="8"/>
      <c r="AS50" s="20"/>
      <c r="AT50" s="20"/>
    </row>
    <row r="51" spans="2:49" ht="14.25" x14ac:dyDescent="0.2">
      <c r="B51" s="8"/>
      <c r="C51" s="65">
        <v>4</v>
      </c>
      <c r="D51" s="66"/>
      <c r="E51" s="45">
        <f>E48+TEXT($R$10*($U$10/1440)+($AF$10/1440)+($AP$10/1440),"hh:mm")</f>
        <v>0.49305555555555558</v>
      </c>
      <c r="F51" s="46"/>
      <c r="G51" s="46"/>
      <c r="H51" s="47"/>
      <c r="I51" s="75" t="str">
        <f>K15</f>
        <v>Mannschaft 1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25" t="s">
        <v>12</v>
      </c>
      <c r="X51" s="76" t="str">
        <f>K18</f>
        <v>Mannschaft 4</v>
      </c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7"/>
      <c r="AL51" s="78"/>
      <c r="AM51" s="79"/>
      <c r="AN51" s="79"/>
      <c r="AO51" s="80"/>
      <c r="AP51" s="80"/>
      <c r="AQ51" s="18"/>
      <c r="AR51" s="8"/>
      <c r="AS51" s="20"/>
      <c r="AT51" s="20"/>
    </row>
    <row r="52" spans="2:49" ht="15" thickBot="1" x14ac:dyDescent="0.25">
      <c r="B52" s="8"/>
      <c r="C52" s="121">
        <v>2</v>
      </c>
      <c r="D52" s="122"/>
      <c r="E52" s="123">
        <f>E48+TEXT($R$10*($U$10/1440)+($AF$10/1440)+($AP$10/1440),"hh:mm")</f>
        <v>0.49305555555555558</v>
      </c>
      <c r="F52" s="124"/>
      <c r="G52" s="124"/>
      <c r="H52" s="125"/>
      <c r="I52" s="126" t="str">
        <f>K17</f>
        <v>Mannschaft 3</v>
      </c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30" t="s">
        <v>12</v>
      </c>
      <c r="X52" s="127" t="str">
        <f>K19</f>
        <v>Mannschaft 5</v>
      </c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8"/>
      <c r="AL52" s="129"/>
      <c r="AM52" s="130"/>
      <c r="AN52" s="130"/>
      <c r="AO52" s="131"/>
      <c r="AP52" s="131"/>
      <c r="AQ52" s="18"/>
      <c r="AR52" s="185" t="s">
        <v>23</v>
      </c>
      <c r="AS52" s="186"/>
      <c r="AT52" s="186"/>
      <c r="AU52" s="186"/>
      <c r="AV52" s="186"/>
      <c r="AW52" s="186"/>
    </row>
    <row r="53" spans="2:49" ht="14.25" customHeight="1" x14ac:dyDescent="0.2">
      <c r="B53" s="8"/>
      <c r="C53" s="97">
        <v>1</v>
      </c>
      <c r="D53" s="98"/>
      <c r="E53" s="99">
        <f>E52+TEXT($R$10*($U$10/1440)+($AF$10/1440)+($AP$10/1440),"hh:mm")</f>
        <v>0.50694444444444442</v>
      </c>
      <c r="F53" s="100"/>
      <c r="G53" s="100"/>
      <c r="H53" s="101"/>
      <c r="I53" s="67" t="str">
        <f>K22</f>
        <v>Mannschaft 8</v>
      </c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26" t="s">
        <v>12</v>
      </c>
      <c r="X53" s="68" t="str">
        <f>K21</f>
        <v>Mannschaft 7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9"/>
      <c r="AL53" s="70"/>
      <c r="AM53" s="71"/>
      <c r="AN53" s="71"/>
      <c r="AO53" s="74"/>
      <c r="AP53" s="102"/>
      <c r="AQ53" s="18"/>
      <c r="AR53" s="186"/>
      <c r="AS53" s="186"/>
      <c r="AT53" s="186"/>
      <c r="AU53" s="186"/>
      <c r="AV53" s="186"/>
      <c r="AW53" s="186"/>
    </row>
    <row r="54" spans="2:49" ht="14.25" customHeight="1" x14ac:dyDescent="0.2">
      <c r="B54" s="8"/>
      <c r="C54" s="107">
        <v>2</v>
      </c>
      <c r="D54" s="108"/>
      <c r="E54" s="109">
        <f>E52+TEXT($R$10*($U$10/1440)+($AF$10/1440)+($AP$10/1440),"hh:mm")</f>
        <v>0.50694444444444442</v>
      </c>
      <c r="F54" s="110"/>
      <c r="G54" s="110"/>
      <c r="H54" s="111"/>
      <c r="I54" s="112" t="str">
        <f>K20</f>
        <v>Mannschaft 6</v>
      </c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29" t="s">
        <v>12</v>
      </c>
      <c r="X54" s="113" t="str">
        <f>K23</f>
        <v>Mannschaft 9</v>
      </c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4"/>
      <c r="AL54" s="115"/>
      <c r="AM54" s="116"/>
      <c r="AN54" s="116"/>
      <c r="AO54" s="117"/>
      <c r="AP54" s="117"/>
      <c r="AQ54" s="18"/>
      <c r="AR54" s="186"/>
      <c r="AS54" s="186"/>
      <c r="AT54" s="186"/>
      <c r="AU54" s="186"/>
      <c r="AV54" s="186"/>
      <c r="AW54" s="186"/>
    </row>
    <row r="55" spans="2:49" ht="14.25" customHeight="1" x14ac:dyDescent="0.2">
      <c r="B55" s="8"/>
      <c r="C55" s="65">
        <v>3</v>
      </c>
      <c r="D55" s="66"/>
      <c r="E55" s="45">
        <f>E52+TEXT($R$10*($U$10/1440)+($AF$10/1440)+($AP$10/1440),"hh:mm")</f>
        <v>0.50694444444444442</v>
      </c>
      <c r="F55" s="46"/>
      <c r="G55" s="46"/>
      <c r="H55" s="47"/>
      <c r="I55" s="75" t="str">
        <f>K18</f>
        <v>Mannschaft 4</v>
      </c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25" t="s">
        <v>12</v>
      </c>
      <c r="X55" s="76" t="str">
        <f>K16</f>
        <v>Mannschaft 2</v>
      </c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7"/>
      <c r="AL55" s="78"/>
      <c r="AM55" s="79"/>
      <c r="AN55" s="79"/>
      <c r="AO55" s="80"/>
      <c r="AP55" s="80"/>
      <c r="AQ55" s="18"/>
      <c r="AR55" s="186"/>
      <c r="AS55" s="186"/>
      <c r="AT55" s="186"/>
      <c r="AU55" s="186"/>
      <c r="AV55" s="186"/>
      <c r="AW55" s="186"/>
    </row>
    <row r="56" spans="2:49" ht="15" thickBot="1" x14ac:dyDescent="0.25">
      <c r="B56" s="8"/>
      <c r="C56" s="143">
        <v>4</v>
      </c>
      <c r="D56" s="144"/>
      <c r="E56" s="145">
        <f>E52+TEXT($R$10*($U$10/1440)+($AF$10/1440)+($AP$10/1440),"hh:mm")</f>
        <v>0.50694444444444442</v>
      </c>
      <c r="F56" s="146"/>
      <c r="G56" s="146"/>
      <c r="H56" s="147"/>
      <c r="I56" s="148" t="str">
        <f>K17</f>
        <v>Mannschaft 3</v>
      </c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32" t="s">
        <v>12</v>
      </c>
      <c r="X56" s="149" t="str">
        <f>K15</f>
        <v>Mannschaft 1</v>
      </c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50"/>
      <c r="AL56" s="151"/>
      <c r="AM56" s="152"/>
      <c r="AN56" s="152"/>
      <c r="AO56" s="153"/>
      <c r="AP56" s="154"/>
      <c r="AQ56" s="18"/>
      <c r="AR56" s="81" t="s">
        <v>24</v>
      </c>
      <c r="AS56" s="81"/>
      <c r="AT56" s="81"/>
      <c r="AU56" s="81"/>
      <c r="AV56" s="81"/>
      <c r="AW56" s="81"/>
    </row>
    <row r="57" spans="2:49" ht="14.25" x14ac:dyDescent="0.2">
      <c r="B57" s="8"/>
      <c r="C57" s="132">
        <v>3</v>
      </c>
      <c r="D57" s="133"/>
      <c r="E57" s="134">
        <f>E56+TEXT($R$10*($U$10/1440)+($AF$10/1440)+($AP$10/1440),"hh:mm")</f>
        <v>0.52083333333333326</v>
      </c>
      <c r="F57" s="135"/>
      <c r="G57" s="135"/>
      <c r="H57" s="136"/>
      <c r="I57" s="137" t="str">
        <f>K19</f>
        <v>Mannschaft 5</v>
      </c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33" t="s">
        <v>12</v>
      </c>
      <c r="X57" s="138" t="str">
        <f>K22</f>
        <v>Mannschaft 8</v>
      </c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9"/>
      <c r="AL57" s="140"/>
      <c r="AM57" s="141"/>
      <c r="AN57" s="141"/>
      <c r="AO57" s="142"/>
      <c r="AP57" s="142"/>
      <c r="AQ57" s="18"/>
      <c r="AR57" s="81"/>
      <c r="AS57" s="81"/>
      <c r="AT57" s="81"/>
      <c r="AU57" s="81"/>
      <c r="AV57" s="81"/>
      <c r="AW57" s="81"/>
    </row>
    <row r="58" spans="2:49" ht="14.25" x14ac:dyDescent="0.2">
      <c r="B58" s="8"/>
      <c r="C58" s="155">
        <v>4</v>
      </c>
      <c r="D58" s="156"/>
      <c r="E58" s="157">
        <f>E56+TEXT($R$10*($U$10/1440)+($AF$10/1440)+($AP$10/1440),"hh:mm")</f>
        <v>0.52083333333333326</v>
      </c>
      <c r="F58" s="158"/>
      <c r="G58" s="158"/>
      <c r="H58" s="159"/>
      <c r="I58" s="160" t="str">
        <f>K21</f>
        <v>Mannschaft 7</v>
      </c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34" t="s">
        <v>12</v>
      </c>
      <c r="X58" s="161" t="str">
        <f>K20</f>
        <v>Mannschaft 6</v>
      </c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2"/>
      <c r="AL58" s="163"/>
      <c r="AM58" s="164"/>
      <c r="AN58" s="164"/>
      <c r="AO58" s="165"/>
      <c r="AP58" s="166"/>
      <c r="AQ58" s="18"/>
      <c r="AR58" s="81"/>
      <c r="AS58" s="81"/>
      <c r="AT58" s="81"/>
      <c r="AU58" s="81"/>
      <c r="AV58" s="81"/>
      <c r="AW58" s="81"/>
    </row>
    <row r="59" spans="2:49" ht="14.25" x14ac:dyDescent="0.2">
      <c r="B59" s="8"/>
      <c r="C59" s="155">
        <v>1</v>
      </c>
      <c r="D59" s="156"/>
      <c r="E59" s="157">
        <f>E56+TEXT($R$10*($U$10/1440)+($AF$10/1440)+($AP$10/1440),"hh:mm")</f>
        <v>0.52083333333333326</v>
      </c>
      <c r="F59" s="158"/>
      <c r="G59" s="158"/>
      <c r="H59" s="159"/>
      <c r="I59" s="160" t="str">
        <f>K23</f>
        <v>Mannschaft 9</v>
      </c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34" t="s">
        <v>12</v>
      </c>
      <c r="X59" s="161" t="str">
        <f>K18</f>
        <v>Mannschaft 4</v>
      </c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2"/>
      <c r="AL59" s="163"/>
      <c r="AM59" s="164"/>
      <c r="AN59" s="164"/>
      <c r="AO59" s="165"/>
      <c r="AP59" s="166"/>
      <c r="AQ59" s="18"/>
      <c r="AR59" s="81"/>
      <c r="AS59" s="81"/>
      <c r="AT59" s="81"/>
      <c r="AU59" s="81"/>
      <c r="AV59" s="81"/>
      <c r="AW59" s="81"/>
    </row>
    <row r="60" spans="2:49" ht="15" thickBot="1" x14ac:dyDescent="0.25">
      <c r="B60" s="8"/>
      <c r="C60" s="173">
        <v>2</v>
      </c>
      <c r="D60" s="174"/>
      <c r="E60" s="175">
        <f>E56+TEXT($R$10*($U$10/1440)+($AF$10/1440)+($AP$10/1440),"hh:mm")</f>
        <v>0.52083333333333326</v>
      </c>
      <c r="F60" s="176"/>
      <c r="G60" s="176"/>
      <c r="H60" s="177"/>
      <c r="I60" s="178" t="str">
        <f>K15</f>
        <v>Mannschaft 1</v>
      </c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35" t="s">
        <v>12</v>
      </c>
      <c r="X60" s="179" t="str">
        <f>K16</f>
        <v>Mannschaft 2</v>
      </c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80"/>
      <c r="AL60" s="129"/>
      <c r="AM60" s="130"/>
      <c r="AN60" s="130"/>
      <c r="AO60" s="131"/>
      <c r="AP60" s="131"/>
      <c r="AQ60" s="18"/>
      <c r="AR60" s="81"/>
      <c r="AS60" s="81"/>
      <c r="AT60" s="81"/>
      <c r="AU60" s="81"/>
      <c r="AV60" s="81"/>
      <c r="AW60" s="81"/>
    </row>
    <row r="61" spans="2:49" ht="14.25" x14ac:dyDescent="0.2">
      <c r="B61" s="8"/>
      <c r="C61" s="187">
        <v>1</v>
      </c>
      <c r="D61" s="188"/>
      <c r="E61" s="189">
        <f>E60+TEXT($R$10*($U$10/1440)+($AF$10/1440)+($AP$10/1440),"hh:mm")</f>
        <v>0.5347222222222221</v>
      </c>
      <c r="F61" s="190"/>
      <c r="G61" s="190"/>
      <c r="H61" s="191"/>
      <c r="I61" s="192" t="str">
        <f>K22</f>
        <v>Mannschaft 8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36" t="s">
        <v>12</v>
      </c>
      <c r="X61" s="167" t="str">
        <f>K17</f>
        <v>Mannschaft 3</v>
      </c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8"/>
      <c r="AL61" s="70"/>
      <c r="AM61" s="71"/>
      <c r="AN61" s="71"/>
      <c r="AO61" s="74"/>
      <c r="AP61" s="102"/>
      <c r="AQ61" s="18"/>
      <c r="AR61" s="81"/>
      <c r="AS61" s="81"/>
      <c r="AT61" s="81"/>
      <c r="AU61" s="81"/>
      <c r="AV61" s="81"/>
      <c r="AW61" s="81"/>
    </row>
    <row r="62" spans="2:49" ht="14.25" x14ac:dyDescent="0.2">
      <c r="B62" s="8"/>
      <c r="C62" s="155">
        <v>3</v>
      </c>
      <c r="D62" s="156"/>
      <c r="E62" s="157">
        <f>E60+TEXT($R$10*($U$10/1440)+($AF$10/1440)+($AP$10/1440),"hh:mm")</f>
        <v>0.5347222222222221</v>
      </c>
      <c r="F62" s="158"/>
      <c r="G62" s="158"/>
      <c r="H62" s="159"/>
      <c r="I62" s="160" t="str">
        <f>K20</f>
        <v>Mannschaft 6</v>
      </c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34" t="s">
        <v>12</v>
      </c>
      <c r="X62" s="161" t="str">
        <f>K19</f>
        <v>Mannschaft 5</v>
      </c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2"/>
      <c r="AL62" s="78"/>
      <c r="AM62" s="79"/>
      <c r="AN62" s="79"/>
      <c r="AO62" s="80"/>
      <c r="AP62" s="80"/>
      <c r="AQ62" s="18"/>
      <c r="AR62" s="81"/>
      <c r="AS62" s="81"/>
      <c r="AT62" s="81"/>
      <c r="AU62" s="81"/>
      <c r="AV62" s="81"/>
      <c r="AW62" s="81"/>
    </row>
    <row r="63" spans="2:49" ht="14.25" x14ac:dyDescent="0.2">
      <c r="B63" s="8"/>
      <c r="C63" s="155">
        <v>2</v>
      </c>
      <c r="D63" s="156"/>
      <c r="E63" s="157">
        <f>E60+TEXT($R$10*($U$10/1440)+($AF$10/1440)+($AP$10/1440),"hh:mm")</f>
        <v>0.5347222222222221</v>
      </c>
      <c r="F63" s="158"/>
      <c r="G63" s="158"/>
      <c r="H63" s="159"/>
      <c r="I63" s="160" t="str">
        <f>K18</f>
        <v>Mannschaft 4</v>
      </c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34" t="s">
        <v>12</v>
      </c>
      <c r="X63" s="161" t="str">
        <f>K21</f>
        <v>Mannschaft 7</v>
      </c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2"/>
      <c r="AL63" s="78"/>
      <c r="AM63" s="79"/>
      <c r="AN63" s="79"/>
      <c r="AO63" s="80"/>
      <c r="AP63" s="106"/>
      <c r="AQ63" s="18"/>
      <c r="AR63" s="81"/>
      <c r="AS63" s="81"/>
      <c r="AT63" s="81"/>
      <c r="AU63" s="81"/>
      <c r="AV63" s="81"/>
      <c r="AW63" s="81"/>
    </row>
    <row r="64" spans="2:49" ht="15" thickBot="1" x14ac:dyDescent="0.25">
      <c r="B64" s="8"/>
      <c r="C64" s="143">
        <v>4</v>
      </c>
      <c r="D64" s="144"/>
      <c r="E64" s="145">
        <f>E60+TEXT($R$10*($U$10/1440)+($AF$10/1440)+($AP$10/1440),"hh:mm")</f>
        <v>0.5347222222222221</v>
      </c>
      <c r="F64" s="146"/>
      <c r="G64" s="146"/>
      <c r="H64" s="147"/>
      <c r="I64" s="148" t="str">
        <f>K16</f>
        <v>Mannschaft 2</v>
      </c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32" t="s">
        <v>12</v>
      </c>
      <c r="X64" s="149" t="str">
        <f>K23</f>
        <v>Mannschaft 9</v>
      </c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50"/>
      <c r="AL64" s="51"/>
      <c r="AM64" s="52"/>
      <c r="AN64" s="52"/>
      <c r="AO64" s="103"/>
      <c r="AP64" s="104"/>
      <c r="AQ64" s="18"/>
      <c r="AR64" s="81"/>
      <c r="AS64" s="81"/>
      <c r="AT64" s="81"/>
      <c r="AU64" s="81"/>
      <c r="AV64" s="81"/>
      <c r="AW64" s="81"/>
    </row>
    <row r="65" spans="2:46" ht="14.25" x14ac:dyDescent="0.2">
      <c r="B65" s="8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2"/>
      <c r="P65" s="17"/>
      <c r="Q65" s="17"/>
      <c r="R65" s="17"/>
      <c r="S65" s="17"/>
      <c r="T65" s="17"/>
      <c r="U65" s="17"/>
      <c r="V65" s="17"/>
      <c r="W65" s="17"/>
      <c r="X65" s="17"/>
      <c r="Y65" s="21"/>
      <c r="Z65" s="17"/>
      <c r="AA65" s="17"/>
      <c r="AB65" s="17"/>
      <c r="AC65" s="17"/>
      <c r="AD65" s="17"/>
      <c r="AE65" s="17"/>
      <c r="AF65" s="17"/>
      <c r="AG65" s="8"/>
      <c r="AH65" s="8"/>
      <c r="AI65" s="8"/>
      <c r="AJ65" s="8"/>
      <c r="AK65" s="8"/>
      <c r="AL65" s="8"/>
      <c r="AM65" s="8"/>
      <c r="AN65" s="8"/>
      <c r="AO65" s="15"/>
      <c r="AP65" s="15"/>
      <c r="AQ65" s="15"/>
      <c r="AR65" s="15"/>
      <c r="AS65" s="14"/>
      <c r="AT65" s="14"/>
    </row>
    <row r="66" spans="2:46" ht="15" x14ac:dyDescent="0.2">
      <c r="B66" s="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9"/>
      <c r="AH66" s="9"/>
      <c r="AI66" s="9"/>
      <c r="AJ66" s="9"/>
      <c r="AK66" s="15"/>
      <c r="AL66" s="9"/>
      <c r="AM66" s="9"/>
      <c r="AN66" s="9"/>
      <c r="AO66" s="15"/>
      <c r="AP66" s="15"/>
      <c r="AQ66" s="15"/>
      <c r="AR66" s="15"/>
      <c r="AS66" s="15"/>
      <c r="AT66" s="15"/>
    </row>
    <row r="67" spans="2:46" ht="14.25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2:46" ht="14.2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2:46" ht="14.2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2:46" ht="14.2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2:46" ht="14.2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2:46" ht="14.2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2:46" ht="14.2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2:46" x14ac:dyDescent="0.2">
      <c r="Z74" s="12"/>
      <c r="AA74" s="12"/>
      <c r="AB74" s="12"/>
      <c r="AC74" s="12"/>
      <c r="AD74" s="12"/>
      <c r="AE74" s="12"/>
      <c r="AF74" s="12"/>
    </row>
    <row r="75" spans="2:46" x14ac:dyDescent="0.2">
      <c r="AA75" s="10"/>
      <c r="AB75" s="10"/>
      <c r="AD75" s="10"/>
      <c r="AE75" s="10"/>
      <c r="AG75" s="10"/>
      <c r="AH75" s="10"/>
    </row>
    <row r="76" spans="2:46" x14ac:dyDescent="0.2">
      <c r="AA76" s="10"/>
      <c r="AB76" s="10"/>
      <c r="AC76" s="11"/>
      <c r="AD76" s="10"/>
      <c r="AE76" s="10"/>
      <c r="AF76" s="10"/>
      <c r="AG76" s="10"/>
      <c r="AH76" s="10"/>
    </row>
    <row r="77" spans="2:46" x14ac:dyDescent="0.2">
      <c r="AA77" s="10"/>
      <c r="AB77" s="10"/>
      <c r="AC77" s="11"/>
      <c r="AD77" s="10"/>
      <c r="AE77" s="10"/>
      <c r="AF77" s="10"/>
      <c r="AG77" s="10"/>
      <c r="AH77" s="10"/>
    </row>
    <row r="78" spans="2:46" x14ac:dyDescent="0.2">
      <c r="AA78" s="10"/>
      <c r="AB78" s="10"/>
      <c r="AC78" s="11"/>
      <c r="AD78" s="10"/>
      <c r="AE78" s="10"/>
      <c r="AF78" s="10"/>
      <c r="AG78" s="10"/>
      <c r="AH78" s="10"/>
    </row>
    <row r="79" spans="2:46" x14ac:dyDescent="0.2">
      <c r="AA79" s="10"/>
      <c r="AB79" s="10"/>
      <c r="AC79" s="11"/>
      <c r="AD79" s="10"/>
      <c r="AE79" s="10"/>
      <c r="AF79" s="10"/>
      <c r="AG79" s="10"/>
      <c r="AH79" s="10"/>
    </row>
    <row r="80" spans="2:46" x14ac:dyDescent="0.2">
      <c r="AA80" s="10"/>
      <c r="AB80" s="10"/>
      <c r="AC80" s="11"/>
      <c r="AD80" s="10"/>
      <c r="AE80" s="10"/>
      <c r="AF80" s="10"/>
      <c r="AG80" s="10"/>
      <c r="AH80" s="10"/>
    </row>
    <row r="81" spans="27:34" x14ac:dyDescent="0.2">
      <c r="AA81" s="10"/>
      <c r="AB81" s="10"/>
      <c r="AC81" s="11"/>
      <c r="AD81" s="10"/>
      <c r="AE81" s="10"/>
      <c r="AF81" s="10"/>
      <c r="AG81" s="10"/>
      <c r="AH81" s="10"/>
    </row>
    <row r="82" spans="27:34" x14ac:dyDescent="0.2">
      <c r="AA82" s="10"/>
      <c r="AB82" s="10"/>
      <c r="AC82" s="11"/>
      <c r="AD82" s="10"/>
      <c r="AE82" s="10"/>
      <c r="AF82" s="10"/>
      <c r="AG82" s="10"/>
      <c r="AH82" s="10"/>
    </row>
  </sheetData>
  <mergeCells count="248">
    <mergeCell ref="B8:AN8"/>
    <mergeCell ref="AR52:AW55"/>
    <mergeCell ref="C64:D64"/>
    <mergeCell ref="E64:H64"/>
    <mergeCell ref="I64:V64"/>
    <mergeCell ref="X64:AK64"/>
    <mergeCell ref="AL64:AN64"/>
    <mergeCell ref="AO64:AP64"/>
    <mergeCell ref="C63:D63"/>
    <mergeCell ref="E63:H63"/>
    <mergeCell ref="I63:V63"/>
    <mergeCell ref="X63:AK63"/>
    <mergeCell ref="AL63:AN63"/>
    <mergeCell ref="AO63:AP63"/>
    <mergeCell ref="C62:D62"/>
    <mergeCell ref="E62:H62"/>
    <mergeCell ref="I62:V62"/>
    <mergeCell ref="X62:AK62"/>
    <mergeCell ref="AL62:AN62"/>
    <mergeCell ref="AO62:AP62"/>
    <mergeCell ref="C61:D61"/>
    <mergeCell ref="E61:H61"/>
    <mergeCell ref="I61:V61"/>
    <mergeCell ref="X61:AK61"/>
    <mergeCell ref="AL61:AN61"/>
    <mergeCell ref="AO61:AP61"/>
    <mergeCell ref="C60:D60"/>
    <mergeCell ref="E60:H60"/>
    <mergeCell ref="I60:V60"/>
    <mergeCell ref="X60:AK60"/>
    <mergeCell ref="AL60:AN60"/>
    <mergeCell ref="AO60:AP60"/>
    <mergeCell ref="C59:D59"/>
    <mergeCell ref="E59:H59"/>
    <mergeCell ref="I59:V59"/>
    <mergeCell ref="X59:AK59"/>
    <mergeCell ref="AL59:AN59"/>
    <mergeCell ref="AO59:AP59"/>
    <mergeCell ref="C58:D58"/>
    <mergeCell ref="E58:H58"/>
    <mergeCell ref="I58:V58"/>
    <mergeCell ref="X58:AK58"/>
    <mergeCell ref="AL58:AN58"/>
    <mergeCell ref="AO58:AP58"/>
    <mergeCell ref="C57:D57"/>
    <mergeCell ref="E57:H57"/>
    <mergeCell ref="I57:V57"/>
    <mergeCell ref="X57:AK57"/>
    <mergeCell ref="AL57:AN57"/>
    <mergeCell ref="AO57:AP57"/>
    <mergeCell ref="C56:D56"/>
    <mergeCell ref="E56:H56"/>
    <mergeCell ref="I56:V56"/>
    <mergeCell ref="X56:AK56"/>
    <mergeCell ref="AL56:AN56"/>
    <mergeCell ref="AO56:AP56"/>
    <mergeCell ref="C55:D55"/>
    <mergeCell ref="E55:H55"/>
    <mergeCell ref="I55:V55"/>
    <mergeCell ref="X55:AK55"/>
    <mergeCell ref="AL55:AN55"/>
    <mergeCell ref="AO55:AP55"/>
    <mergeCell ref="C54:D54"/>
    <mergeCell ref="E54:H54"/>
    <mergeCell ref="I54:V54"/>
    <mergeCell ref="X54:AK54"/>
    <mergeCell ref="AL54:AN54"/>
    <mergeCell ref="AO54:AP54"/>
    <mergeCell ref="C53:D53"/>
    <mergeCell ref="E53:H53"/>
    <mergeCell ref="I53:V53"/>
    <mergeCell ref="X53:AK53"/>
    <mergeCell ref="AL53:AN53"/>
    <mergeCell ref="AO53:AP53"/>
    <mergeCell ref="C52:D52"/>
    <mergeCell ref="E52:H52"/>
    <mergeCell ref="I52:V52"/>
    <mergeCell ref="X52:AK52"/>
    <mergeCell ref="AL52:AN52"/>
    <mergeCell ref="AO52:AP52"/>
    <mergeCell ref="C51:D51"/>
    <mergeCell ref="E51:H51"/>
    <mergeCell ref="I51:V51"/>
    <mergeCell ref="X51:AK51"/>
    <mergeCell ref="AL51:AN51"/>
    <mergeCell ref="AO51:AP51"/>
    <mergeCell ref="C50:D50"/>
    <mergeCell ref="E50:H50"/>
    <mergeCell ref="I50:V50"/>
    <mergeCell ref="X50:AK50"/>
    <mergeCell ref="AL50:AN50"/>
    <mergeCell ref="AO50:AP50"/>
    <mergeCell ref="C49:D49"/>
    <mergeCell ref="E49:H49"/>
    <mergeCell ref="I49:V49"/>
    <mergeCell ref="X49:AK49"/>
    <mergeCell ref="AL49:AN49"/>
    <mergeCell ref="AO49:AP49"/>
    <mergeCell ref="C48:D48"/>
    <mergeCell ref="E48:H48"/>
    <mergeCell ref="I48:V48"/>
    <mergeCell ref="X48:AK48"/>
    <mergeCell ref="AL48:AN48"/>
    <mergeCell ref="AO48:AP48"/>
    <mergeCell ref="C47:D47"/>
    <mergeCell ref="E47:H47"/>
    <mergeCell ref="I47:V47"/>
    <mergeCell ref="X47:AK47"/>
    <mergeCell ref="AL47:AN47"/>
    <mergeCell ref="AO47:AP47"/>
    <mergeCell ref="C46:D46"/>
    <mergeCell ref="E46:H46"/>
    <mergeCell ref="I46:V46"/>
    <mergeCell ref="X46:AK46"/>
    <mergeCell ref="AL46:AN46"/>
    <mergeCell ref="AO46:AP46"/>
    <mergeCell ref="C45:D45"/>
    <mergeCell ref="E45:H45"/>
    <mergeCell ref="I45:V45"/>
    <mergeCell ref="X45:AK45"/>
    <mergeCell ref="AL45:AN45"/>
    <mergeCell ref="AO45:AP45"/>
    <mergeCell ref="C44:D44"/>
    <mergeCell ref="E44:H44"/>
    <mergeCell ref="I44:V44"/>
    <mergeCell ref="X44:AK44"/>
    <mergeCell ref="AL44:AN44"/>
    <mergeCell ref="AO44:AP44"/>
    <mergeCell ref="C43:D43"/>
    <mergeCell ref="E43:H43"/>
    <mergeCell ref="I43:V43"/>
    <mergeCell ref="X43:AK43"/>
    <mergeCell ref="AL43:AN43"/>
    <mergeCell ref="AO43:AP43"/>
    <mergeCell ref="C42:D42"/>
    <mergeCell ref="E42:H42"/>
    <mergeCell ref="I42:V42"/>
    <mergeCell ref="X42:AK42"/>
    <mergeCell ref="AL42:AN42"/>
    <mergeCell ref="AO42:AP42"/>
    <mergeCell ref="C41:D41"/>
    <mergeCell ref="E41:H41"/>
    <mergeCell ref="I41:V41"/>
    <mergeCell ref="X41:AK41"/>
    <mergeCell ref="AL41:AN41"/>
    <mergeCell ref="AO41:AP41"/>
    <mergeCell ref="C40:D40"/>
    <mergeCell ref="E40:H40"/>
    <mergeCell ref="I40:V40"/>
    <mergeCell ref="X40:AK40"/>
    <mergeCell ref="AL40:AN40"/>
    <mergeCell ref="AO40:AP40"/>
    <mergeCell ref="C39:D39"/>
    <mergeCell ref="E39:H39"/>
    <mergeCell ref="I39:V39"/>
    <mergeCell ref="X39:AK39"/>
    <mergeCell ref="AL39:AN39"/>
    <mergeCell ref="AO39:AP39"/>
    <mergeCell ref="C38:D38"/>
    <mergeCell ref="E38:H38"/>
    <mergeCell ref="I38:V38"/>
    <mergeCell ref="X38:AK38"/>
    <mergeCell ref="AL38:AN38"/>
    <mergeCell ref="AO38:AP38"/>
    <mergeCell ref="C37:D37"/>
    <mergeCell ref="E37:H37"/>
    <mergeCell ref="I37:V37"/>
    <mergeCell ref="X37:AK37"/>
    <mergeCell ref="AL37:AN37"/>
    <mergeCell ref="AO37:AP37"/>
    <mergeCell ref="C36:D36"/>
    <mergeCell ref="E36:H36"/>
    <mergeCell ref="I36:V36"/>
    <mergeCell ref="X36:AK36"/>
    <mergeCell ref="AL36:AN36"/>
    <mergeCell ref="AO36:AP36"/>
    <mergeCell ref="C35:D35"/>
    <mergeCell ref="E35:H35"/>
    <mergeCell ref="I35:V35"/>
    <mergeCell ref="X35:AK35"/>
    <mergeCell ref="AL35:AN35"/>
    <mergeCell ref="AO35:AP35"/>
    <mergeCell ref="C34:D34"/>
    <mergeCell ref="E34:H34"/>
    <mergeCell ref="I34:V34"/>
    <mergeCell ref="X34:AK34"/>
    <mergeCell ref="AL34:AN34"/>
    <mergeCell ref="AO34:AP34"/>
    <mergeCell ref="C33:D33"/>
    <mergeCell ref="E33:H33"/>
    <mergeCell ref="I33:V33"/>
    <mergeCell ref="X33:AK33"/>
    <mergeCell ref="AL33:AN33"/>
    <mergeCell ref="AO33:AP33"/>
    <mergeCell ref="C32:D32"/>
    <mergeCell ref="E32:H32"/>
    <mergeCell ref="I32:V32"/>
    <mergeCell ref="X32:AK32"/>
    <mergeCell ref="AL32:AN32"/>
    <mergeCell ref="AO32:AP32"/>
    <mergeCell ref="C31:D31"/>
    <mergeCell ref="E31:H31"/>
    <mergeCell ref="I31:V31"/>
    <mergeCell ref="X31:AK31"/>
    <mergeCell ref="AL31:AN31"/>
    <mergeCell ref="AO31:AP31"/>
    <mergeCell ref="K20:X20"/>
    <mergeCell ref="K21:X21"/>
    <mergeCell ref="K22:X22"/>
    <mergeCell ref="AA22:AV22"/>
    <mergeCell ref="AA23:AV23"/>
    <mergeCell ref="C30:D30"/>
    <mergeCell ref="E30:H30"/>
    <mergeCell ref="I30:V30"/>
    <mergeCell ref="X30:AK30"/>
    <mergeCell ref="AL30:AN30"/>
    <mergeCell ref="AO30:AP30"/>
    <mergeCell ref="C29:D29"/>
    <mergeCell ref="E29:H29"/>
    <mergeCell ref="I29:V29"/>
    <mergeCell ref="X29:AK29"/>
    <mergeCell ref="AL29:AN29"/>
    <mergeCell ref="AO29:AP29"/>
    <mergeCell ref="I26:R26"/>
    <mergeCell ref="AR56:AW64"/>
    <mergeCell ref="AG10:AO10"/>
    <mergeCell ref="AP10:AT10"/>
    <mergeCell ref="K14:X14"/>
    <mergeCell ref="K15:X15"/>
    <mergeCell ref="K16:X16"/>
    <mergeCell ref="B2:AK2"/>
    <mergeCell ref="B3:AK3"/>
    <mergeCell ref="B4:AK4"/>
    <mergeCell ref="B6:AK6"/>
    <mergeCell ref="C10:H10"/>
    <mergeCell ref="I10:L10"/>
    <mergeCell ref="R10:S10"/>
    <mergeCell ref="U10:Y10"/>
    <mergeCell ref="Z10:AE10"/>
    <mergeCell ref="K23:X23"/>
    <mergeCell ref="K24:X24"/>
    <mergeCell ref="C28:D28"/>
    <mergeCell ref="E28:H28"/>
    <mergeCell ref="I28:AK28"/>
    <mergeCell ref="AL28:AP28"/>
    <mergeCell ref="K17:X17"/>
    <mergeCell ref="K18:X18"/>
    <mergeCell ref="K19:X19"/>
  </mergeCells>
  <conditionalFormatting sqref="I29:I33 I35:I64">
    <cfRule type="expression" dxfId="17" priority="4" stopIfTrue="1">
      <formula>AND(AL29&gt;AO29,AL29&lt;&gt;"",AO29&lt;&gt;"")</formula>
    </cfRule>
    <cfRule type="expression" dxfId="16" priority="5" stopIfTrue="1">
      <formula>AND(AL29=AO29,AL29&lt;&gt;"",AO29&lt;&gt;"")</formula>
    </cfRule>
    <cfRule type="expression" dxfId="15" priority="6" stopIfTrue="1">
      <formula>AND(AL29&lt;AO29,AL29&lt;&gt;"",AO29&lt;&gt;"")</formula>
    </cfRule>
  </conditionalFormatting>
  <conditionalFormatting sqref="I34">
    <cfRule type="expression" dxfId="14" priority="1" stopIfTrue="1">
      <formula>AND(Z34&gt;W34,W34&lt;&gt;"",Z34&lt;&gt;"")</formula>
    </cfRule>
    <cfRule type="expression" dxfId="13" priority="2" stopIfTrue="1">
      <formula>AND(Z34=W34,W34&lt;&gt;"",Z34&lt;&gt;"")</formula>
    </cfRule>
    <cfRule type="expression" dxfId="12" priority="3" stopIfTrue="1">
      <formula>AND(Z34&lt;W34,W34&lt;&gt;"",Z34&lt;&gt;"")</formula>
    </cfRule>
  </conditionalFormatting>
  <conditionalFormatting sqref="X29:X64">
    <cfRule type="expression" dxfId="11" priority="7" stopIfTrue="1">
      <formula>AND(AO29&gt;AL29,AL29&lt;&gt;"",AO29&lt;&gt;"")</formula>
    </cfRule>
    <cfRule type="expression" dxfId="10" priority="8" stopIfTrue="1">
      <formula>AND(AO29=AL29,AL29&lt;&gt;"",AO29&lt;&gt;"")</formula>
    </cfRule>
    <cfRule type="expression" dxfId="9" priority="9" stopIfTrue="1">
      <formula>AND(AO29&lt;AL29,AL29&lt;&gt;"",AO29&lt;&gt;"")</formula>
    </cfRule>
  </conditionalFormatting>
  <conditionalFormatting sqref="AF10">
    <cfRule type="expression" dxfId="8" priority="26" stopIfTrue="1">
      <formula>AND($R$10=2,ISBLANK($AF$10))</formula>
    </cfRule>
    <cfRule type="expression" priority="27" stopIfTrue="1">
      <formula>IF($R$10=1,0,"")</formula>
    </cfRule>
  </conditionalFormatting>
  <conditionalFormatting sqref="AL29:AN48 AL49:AM64">
    <cfRule type="expression" dxfId="7" priority="16" stopIfTrue="1">
      <formula>AND(AO29&lt;&gt;"",ISBLANK(AL29))</formula>
    </cfRule>
    <cfRule type="expression" dxfId="6" priority="17" stopIfTrue="1">
      <formula>ISBLANK(AL29)</formula>
    </cfRule>
  </conditionalFormatting>
  <conditionalFormatting sqref="AN49:AN51">
    <cfRule type="expression" dxfId="5" priority="22" stopIfTrue="1">
      <formula>AND(#REF!&lt;&gt;"",ISBLANK(AN49))</formula>
    </cfRule>
    <cfRule type="expression" dxfId="4" priority="23" stopIfTrue="1">
      <formula>ISBLANK(AN49)</formula>
    </cfRule>
  </conditionalFormatting>
  <conditionalFormatting sqref="AN52:AN64">
    <cfRule type="expression" dxfId="3" priority="20" stopIfTrue="1">
      <formula>AND(AQ49&lt;&gt;"",ISBLANK(AN52))</formula>
    </cfRule>
    <cfRule type="expression" dxfId="2" priority="21" stopIfTrue="1">
      <formula>ISBLANK(AN52)</formula>
    </cfRule>
  </conditionalFormatting>
  <conditionalFormatting sqref="AO29:AP64">
    <cfRule type="expression" dxfId="1" priority="18" stopIfTrue="1">
      <formula>AND(AL29&lt;&gt;"",ISBLANK(AO29))</formula>
    </cfRule>
    <cfRule type="expression" dxfId="0" priority="19" stopIfTrue="1">
      <formula>ISBLANK(AO29)</formula>
    </cfRule>
  </conditionalFormatting>
  <dataValidations count="2">
    <dataValidation type="whole" operator="greaterThanOrEqual" allowBlank="1" showErrorMessage="1" errorTitle="Fehler" error="Nur Zahlen eingeben!" sqref="AL49:AP64 AF10 AP10:AT10 AL29:AL48 U10:Y10 AM29:AN47 AO29:AP48" xr:uid="{8A9D62D1-CFEC-4FA4-8D48-CAF975F1021F}">
      <formula1>0</formula1>
    </dataValidation>
    <dataValidation type="list" allowBlank="1" showInputMessage="1" showErrorMessage="1" sqref="R10:S10" xr:uid="{F39B281C-B973-4AED-B4F5-00AD2AB70B1B}">
      <formula1>$C$29:$C$30</formula1>
    </dataValidation>
  </dataValidations>
  <printOptions horizontalCentered="1"/>
  <pageMargins left="0.19685039370078741" right="0.19685039370078741" top="0.19685039370078741" bottom="0.23622047244094491" header="0" footer="0"/>
  <pageSetup paperSize="9" scale="83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D689-7490-405B-AE74-8623F8B5F7CB}">
  <sheetPr codeName="Tabelle3"/>
  <dimension ref="B1:AP137"/>
  <sheetViews>
    <sheetView workbookViewId="0"/>
  </sheetViews>
  <sheetFormatPr baseColWidth="10" defaultColWidth="9.140625" defaultRowHeight="12.75" x14ac:dyDescent="0.2"/>
  <cols>
    <col min="1" max="1" width="11.42578125" customWidth="1"/>
    <col min="2" max="3" width="2.5703125" bestFit="1" customWidth="1"/>
    <col min="4" max="4" width="5.28515625" bestFit="1" customWidth="1"/>
    <col min="5" max="5" width="23.42578125" bestFit="1" customWidth="1"/>
    <col min="6" max="7" width="12.42578125" bestFit="1" customWidth="1"/>
    <col min="8" max="8" width="2.42578125" bestFit="1" customWidth="1"/>
    <col min="9" max="9" width="6" bestFit="1" customWidth="1"/>
    <col min="10" max="10" width="3.42578125" bestFit="1" customWidth="1"/>
    <col min="11" max="11" width="2.42578125" bestFit="1" customWidth="1"/>
    <col min="12" max="12" width="5.42578125" bestFit="1" customWidth="1"/>
    <col min="13" max="15" width="2.5703125" bestFit="1" customWidth="1"/>
    <col min="16" max="256" width="11.42578125" customWidth="1"/>
  </cols>
  <sheetData>
    <row r="1" spans="2:42" s="2" customFormat="1" x14ac:dyDescent="0.2">
      <c r="AE1" s="10"/>
      <c r="AF1" s="10"/>
      <c r="AG1" s="11"/>
      <c r="AH1" s="10"/>
      <c r="AI1" s="10"/>
      <c r="AJ1" s="10"/>
      <c r="AK1" s="10"/>
      <c r="AL1" s="10"/>
      <c r="AM1" s="10"/>
      <c r="AN1" s="10"/>
      <c r="AO1" s="10"/>
      <c r="AP1" s="10"/>
    </row>
    <row r="2" spans="2:42" s="2" customFormat="1" x14ac:dyDescent="0.2">
      <c r="B2" s="11"/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  <c r="M2" s="11">
        <v>11</v>
      </c>
      <c r="N2" s="11">
        <v>12</v>
      </c>
      <c r="O2" s="11">
        <v>13</v>
      </c>
      <c r="AE2" s="10"/>
      <c r="AF2" s="10"/>
      <c r="AG2" s="11"/>
      <c r="AH2" s="10"/>
      <c r="AI2" s="10"/>
      <c r="AJ2" s="10"/>
      <c r="AK2" s="10"/>
      <c r="AL2" s="10"/>
      <c r="AM2" s="10"/>
      <c r="AN2" s="10"/>
      <c r="AO2" s="10"/>
      <c r="AP2" s="10"/>
    </row>
    <row r="3" spans="2:42" s="2" customFormat="1" x14ac:dyDescent="0.2">
      <c r="B3" s="11"/>
      <c r="C3" s="11"/>
      <c r="D3" s="11"/>
      <c r="E3" s="11"/>
      <c r="F3" s="11"/>
      <c r="G3" s="11" t="s">
        <v>13</v>
      </c>
      <c r="H3" s="11" t="s">
        <v>12</v>
      </c>
      <c r="I3" s="11" t="s">
        <v>14</v>
      </c>
      <c r="J3" s="11" t="s">
        <v>15</v>
      </c>
      <c r="K3" s="11"/>
      <c r="L3" s="11" t="s">
        <v>16</v>
      </c>
      <c r="M3" s="11" t="s">
        <v>9</v>
      </c>
      <c r="N3" s="11" t="s">
        <v>10</v>
      </c>
      <c r="O3" s="11" t="s">
        <v>11</v>
      </c>
      <c r="AE3" s="10"/>
      <c r="AF3" s="10"/>
      <c r="AG3" s="11"/>
      <c r="AH3" s="10"/>
      <c r="AI3" s="10"/>
      <c r="AJ3" s="10"/>
      <c r="AK3" s="10"/>
      <c r="AL3" s="10"/>
      <c r="AM3" s="10"/>
      <c r="AN3" s="10"/>
      <c r="AO3" s="10"/>
      <c r="AP3" s="10"/>
    </row>
    <row r="4" spans="2:42" s="2" customFormat="1" x14ac:dyDescent="0.2">
      <c r="B4" s="11">
        <v>1</v>
      </c>
      <c r="C4" s="11" t="e">
        <f t="shared" ref="C4:C13" si="0">RANK(D4,$D$4:$D$13,1)</f>
        <v>#REF!</v>
      </c>
      <c r="D4" s="11" t="e">
        <f t="shared" ref="D4:D13" si="1">E4+ROW()/1000</f>
        <v>#REF!</v>
      </c>
      <c r="E4" s="11" t="e">
        <f t="shared" ref="E4:E13" si="2">RANK(K4,$K$4:$K$13)</f>
        <v>#REF!</v>
      </c>
      <c r="F4" s="11" t="e">
        <f>VLOOKUP(B4,#REF!,2,0)</f>
        <v>#REF!</v>
      </c>
      <c r="G4" s="11" t="e">
        <f>SUMPRODUCT((F4=#REF!)*(#REF!))+SUMPRODUCT((F4=#REF!)*(#REF!))</f>
        <v>#REF!</v>
      </c>
      <c r="H4" s="11" t="e">
        <f>SUMPRODUCT((F4=#REF!)*(#REF!))+SUMPRODUCT((F4=#REF!)*(#REF!))</f>
        <v>#REF!</v>
      </c>
      <c r="I4" s="11" t="e">
        <f>(SUMPRODUCT((F4=#REF!)*((#REF!)&gt;(#REF!)))+SUMPRODUCT((F4=#REF!)*((#REF!)&gt;(#REF!))))*3+SUMPRODUCT(((F4=#REF!)+(F4=#REF!))*((#REF!)=(#REF!))*NOT(ISBLANK(#REF!)))</f>
        <v>#REF!</v>
      </c>
      <c r="J4" s="11" t="e">
        <f t="shared" ref="J4:J13" si="3">G4-H4</f>
        <v>#REF!</v>
      </c>
      <c r="K4" s="11" t="e">
        <f t="shared" ref="K4:K13" si="4">I4*100000+J4*1000+G4</f>
        <v>#REF!</v>
      </c>
      <c r="L4" s="11" t="e">
        <f>SUMPRODUCT((#REF!=F4)*(#REF!&lt;&gt;""))+SUMPRODUCT((#REF!=F4)*(#REF!&lt;&gt;""))</f>
        <v>#REF!</v>
      </c>
      <c r="M4" s="11" t="e">
        <f>SUMPRODUCT((#REF!=F4)*(#REF!&gt;#REF!))+SUMPRODUCT((#REF!=F4)*(#REF!&lt;#REF!))</f>
        <v>#REF!</v>
      </c>
      <c r="N4" s="11" t="e">
        <f>SUMPRODUCT((#REF!=F4)*(#REF!=#REF!)*(#REF!&lt;&gt;"")*(#REF!&lt;&gt;""))</f>
        <v>#REF!</v>
      </c>
      <c r="O4" s="11" t="e">
        <f>SUMPRODUCT((#REF!=F4)*(#REF!&lt;#REF!))+SUMPRODUCT((#REF!=F4)*(#REF!&gt;#REF!))</f>
        <v>#REF!</v>
      </c>
      <c r="AM4" s="10"/>
    </row>
    <row r="5" spans="2:42" s="2" customFormat="1" x14ac:dyDescent="0.2">
      <c r="B5" s="11">
        <v>2</v>
      </c>
      <c r="C5" s="11" t="e">
        <f t="shared" si="0"/>
        <v>#REF!</v>
      </c>
      <c r="D5" s="11" t="e">
        <f t="shared" si="1"/>
        <v>#REF!</v>
      </c>
      <c r="E5" s="11" t="e">
        <f t="shared" si="2"/>
        <v>#REF!</v>
      </c>
      <c r="F5" s="11" t="e">
        <f>VLOOKUP(B5,#REF!,2,0)</f>
        <v>#REF!</v>
      </c>
      <c r="G5" s="11" t="e">
        <f>SUMPRODUCT((F5=#REF!)*(#REF!))+SUMPRODUCT((F5=#REF!)*(#REF!))</f>
        <v>#REF!</v>
      </c>
      <c r="H5" s="11" t="e">
        <f>SUMPRODUCT((F5=#REF!)*(#REF!))+SUMPRODUCT((F5=#REF!)*(#REF!))</f>
        <v>#REF!</v>
      </c>
      <c r="I5" s="11" t="e">
        <f>(SUMPRODUCT((F5=#REF!)*((#REF!)&gt;(#REF!)))+SUMPRODUCT((F5=#REF!)*((#REF!)&gt;(#REF!))))*3+SUMPRODUCT(((F5=#REF!)+(F5=#REF!))*((#REF!)=(#REF!))*NOT(ISBLANK(#REF!)))</f>
        <v>#REF!</v>
      </c>
      <c r="J5" s="11" t="e">
        <f t="shared" si="3"/>
        <v>#REF!</v>
      </c>
      <c r="K5" s="11" t="e">
        <f t="shared" si="4"/>
        <v>#REF!</v>
      </c>
      <c r="L5" s="11" t="e">
        <f>SUMPRODUCT((#REF!=F5)*(#REF!&lt;&gt;""))+SUMPRODUCT((#REF!=F5)*(#REF!&lt;&gt;""))</f>
        <v>#REF!</v>
      </c>
      <c r="M5" s="11" t="e">
        <f>SUMPRODUCT((#REF!=F5)*(#REF!&gt;#REF!))+SUMPRODUCT((#REF!=F5)*(#REF!&lt;#REF!))</f>
        <v>#REF!</v>
      </c>
      <c r="N5" s="11" t="e">
        <f>SUMPRODUCT((#REF!=F5)*(#REF!=#REF!)*(#REF!&lt;&gt;"")*(#REF!&lt;&gt;""))</f>
        <v>#REF!</v>
      </c>
      <c r="O5" s="11" t="e">
        <f>SUMPRODUCT((#REF!=F5)*(#REF!&lt;#REF!))+SUMPRODUCT((#REF!=F5)*(#REF!&gt;#REF!))</f>
        <v>#REF!</v>
      </c>
    </row>
    <row r="6" spans="2:42" s="2" customFormat="1" x14ac:dyDescent="0.2">
      <c r="B6" s="11">
        <v>3</v>
      </c>
      <c r="C6" s="11" t="e">
        <f t="shared" si="0"/>
        <v>#REF!</v>
      </c>
      <c r="D6" s="11" t="e">
        <f t="shared" si="1"/>
        <v>#REF!</v>
      </c>
      <c r="E6" s="11" t="e">
        <f t="shared" si="2"/>
        <v>#REF!</v>
      </c>
      <c r="F6" s="11" t="e">
        <f>VLOOKUP(B6,#REF!,2,0)</f>
        <v>#REF!</v>
      </c>
      <c r="G6" s="11" t="e">
        <f>SUMPRODUCT((F6=#REF!)*(#REF!))+SUMPRODUCT((F6=#REF!)*(#REF!))</f>
        <v>#REF!</v>
      </c>
      <c r="H6" s="11" t="e">
        <f>SUMPRODUCT((F6=#REF!)*(#REF!))+SUMPRODUCT((F6=#REF!)*(#REF!))</f>
        <v>#REF!</v>
      </c>
      <c r="I6" s="11" t="e">
        <f>(SUMPRODUCT((F6=#REF!)*((#REF!)&gt;(#REF!)))+SUMPRODUCT((F6=#REF!)*((#REF!)&gt;(#REF!))))*3+SUMPRODUCT(((F6=#REF!)+(F6=#REF!))*((#REF!)=(#REF!))*NOT(ISBLANK(#REF!)))</f>
        <v>#REF!</v>
      </c>
      <c r="J6" s="11" t="e">
        <f t="shared" si="3"/>
        <v>#REF!</v>
      </c>
      <c r="K6" s="11" t="e">
        <f t="shared" si="4"/>
        <v>#REF!</v>
      </c>
      <c r="L6" s="11" t="e">
        <f>SUMPRODUCT((#REF!=F6)*(#REF!&lt;&gt;""))+SUMPRODUCT((#REF!=F6)*(#REF!&lt;&gt;""))</f>
        <v>#REF!</v>
      </c>
      <c r="M6" s="11" t="e">
        <f>SUMPRODUCT((#REF!=F6)*(#REF!&gt;#REF!))+SUMPRODUCT((#REF!=F6)*(#REF!&lt;#REF!))</f>
        <v>#REF!</v>
      </c>
      <c r="N6" s="11" t="e">
        <f>SUMPRODUCT((#REF!=F6)*(#REF!=#REF!)*(#REF!&lt;&gt;"")*(#REF!&lt;&gt;""))</f>
        <v>#REF!</v>
      </c>
      <c r="O6" s="11" t="e">
        <f>SUMPRODUCT((#REF!=F6)*(#REF!&lt;#REF!))+SUMPRODUCT((#REF!=F6)*(#REF!&gt;#REF!))</f>
        <v>#REF!</v>
      </c>
    </row>
    <row r="7" spans="2:42" s="2" customFormat="1" x14ac:dyDescent="0.2">
      <c r="B7" s="11">
        <v>4</v>
      </c>
      <c r="C7" s="11" t="e">
        <f t="shared" si="0"/>
        <v>#REF!</v>
      </c>
      <c r="D7" s="11" t="e">
        <f t="shared" si="1"/>
        <v>#REF!</v>
      </c>
      <c r="E7" s="11" t="e">
        <f t="shared" si="2"/>
        <v>#REF!</v>
      </c>
      <c r="F7" s="11" t="e">
        <f>VLOOKUP(B7,#REF!,2,0)</f>
        <v>#REF!</v>
      </c>
      <c r="G7" s="11" t="e">
        <f>SUMPRODUCT((F7=#REF!)*(#REF!))+SUMPRODUCT((F7=#REF!)*(#REF!))</f>
        <v>#REF!</v>
      </c>
      <c r="H7" s="11" t="e">
        <f>SUMPRODUCT((F7=#REF!)*(#REF!))+SUMPRODUCT((F7=#REF!)*(#REF!))</f>
        <v>#REF!</v>
      </c>
      <c r="I7" s="11" t="e">
        <f>(SUMPRODUCT((F7=#REF!)*((#REF!)&gt;(#REF!)))+SUMPRODUCT((F7=#REF!)*((#REF!)&gt;(#REF!))))*3+SUMPRODUCT(((F7=#REF!)+(F7=#REF!))*((#REF!)=(#REF!))*NOT(ISBLANK(#REF!)))</f>
        <v>#REF!</v>
      </c>
      <c r="J7" s="11" t="e">
        <f t="shared" si="3"/>
        <v>#REF!</v>
      </c>
      <c r="K7" s="11" t="e">
        <f t="shared" si="4"/>
        <v>#REF!</v>
      </c>
      <c r="L7" s="11" t="e">
        <f>SUMPRODUCT((#REF!=F7)*(#REF!&lt;&gt;""))+SUMPRODUCT((#REF!=F7)*(#REF!&lt;&gt;""))</f>
        <v>#REF!</v>
      </c>
      <c r="M7" s="11" t="e">
        <f>SUMPRODUCT((#REF!=F7)*(#REF!&gt;#REF!))+SUMPRODUCT((#REF!=F7)*(#REF!&lt;#REF!))</f>
        <v>#REF!</v>
      </c>
      <c r="N7" s="11" t="e">
        <f>SUMPRODUCT((#REF!=F7)*(#REF!=#REF!)*(#REF!&lt;&gt;"")*(#REF!&lt;&gt;""))</f>
        <v>#REF!</v>
      </c>
      <c r="O7" s="11" t="e">
        <f>SUMPRODUCT((#REF!=F7)*(#REF!&lt;#REF!))+SUMPRODUCT((#REF!=F7)*(#REF!&gt;#REF!))</f>
        <v>#REF!</v>
      </c>
    </row>
    <row r="8" spans="2:42" s="2" customFormat="1" x14ac:dyDescent="0.2">
      <c r="B8" s="11">
        <v>5</v>
      </c>
      <c r="C8" s="11" t="e">
        <f t="shared" si="0"/>
        <v>#REF!</v>
      </c>
      <c r="D8" s="11" t="e">
        <f t="shared" si="1"/>
        <v>#REF!</v>
      </c>
      <c r="E8" s="11" t="e">
        <f t="shared" si="2"/>
        <v>#REF!</v>
      </c>
      <c r="F8" s="11" t="e">
        <f>VLOOKUP(B8,#REF!,2,0)</f>
        <v>#REF!</v>
      </c>
      <c r="G8" s="11" t="e">
        <f>SUMPRODUCT((F8=#REF!)*(#REF!))+SUMPRODUCT((F8=#REF!)*(#REF!))</f>
        <v>#REF!</v>
      </c>
      <c r="H8" s="11" t="e">
        <f>SUMPRODUCT((F8=#REF!)*(#REF!))+SUMPRODUCT((F8=#REF!)*(#REF!))</f>
        <v>#REF!</v>
      </c>
      <c r="I8" s="11" t="e">
        <f>(SUMPRODUCT((F8=#REF!)*((#REF!)&gt;(#REF!)))+SUMPRODUCT((F8=#REF!)*((#REF!)&gt;(#REF!))))*3+SUMPRODUCT(((F8=#REF!)+(F8=#REF!))*((#REF!)=(#REF!))*NOT(ISBLANK(#REF!)))</f>
        <v>#REF!</v>
      </c>
      <c r="J8" s="11" t="e">
        <f t="shared" si="3"/>
        <v>#REF!</v>
      </c>
      <c r="K8" s="11" t="e">
        <f t="shared" si="4"/>
        <v>#REF!</v>
      </c>
      <c r="L8" s="11" t="e">
        <f>SUMPRODUCT((#REF!=F8)*(#REF!&lt;&gt;""))+SUMPRODUCT((#REF!=F8)*(#REF!&lt;&gt;""))</f>
        <v>#REF!</v>
      </c>
      <c r="M8" s="11" t="e">
        <f>SUMPRODUCT((#REF!=F8)*(#REF!&gt;#REF!))+SUMPRODUCT((#REF!=F8)*(#REF!&lt;#REF!))</f>
        <v>#REF!</v>
      </c>
      <c r="N8" s="11" t="e">
        <f>SUMPRODUCT((#REF!=F8)*(#REF!=#REF!)*(#REF!&lt;&gt;"")*(#REF!&lt;&gt;""))</f>
        <v>#REF!</v>
      </c>
      <c r="O8" s="11" t="e">
        <f>SUMPRODUCT((#REF!=F8)*(#REF!&lt;#REF!))+SUMPRODUCT((#REF!=F8)*(#REF!&gt;#REF!))</f>
        <v>#REF!</v>
      </c>
    </row>
    <row r="9" spans="2:42" s="2" customFormat="1" x14ac:dyDescent="0.2">
      <c r="B9" s="11">
        <v>6</v>
      </c>
      <c r="C9" s="11" t="e">
        <f t="shared" si="0"/>
        <v>#REF!</v>
      </c>
      <c r="D9" s="11" t="e">
        <f t="shared" si="1"/>
        <v>#REF!</v>
      </c>
      <c r="E9" s="11" t="e">
        <f t="shared" si="2"/>
        <v>#REF!</v>
      </c>
      <c r="F9" s="11" t="e">
        <f>VLOOKUP(B9,#REF!,2,0)</f>
        <v>#REF!</v>
      </c>
      <c r="G9" s="11" t="e">
        <f>SUMPRODUCT((F9=#REF!)*(#REF!))+SUMPRODUCT((F9=#REF!)*(#REF!))</f>
        <v>#REF!</v>
      </c>
      <c r="H9" s="11" t="e">
        <f>SUMPRODUCT((F9=#REF!)*(#REF!))+SUMPRODUCT((F9=#REF!)*(#REF!))</f>
        <v>#REF!</v>
      </c>
      <c r="I9" s="11" t="e">
        <f>(SUMPRODUCT((F9=#REF!)*((#REF!)&gt;(#REF!)))+SUMPRODUCT((F9=#REF!)*((#REF!)&gt;(#REF!))))*3+SUMPRODUCT(((F9=#REF!)+(F9=#REF!))*((#REF!)=(#REF!))*NOT(ISBLANK(#REF!)))</f>
        <v>#REF!</v>
      </c>
      <c r="J9" s="11" t="e">
        <f t="shared" si="3"/>
        <v>#REF!</v>
      </c>
      <c r="K9" s="11" t="e">
        <f t="shared" si="4"/>
        <v>#REF!</v>
      </c>
      <c r="L9" s="11" t="e">
        <f>SUMPRODUCT((#REF!=F9)*(#REF!&lt;&gt;""))+SUMPRODUCT((#REF!=F9)*(#REF!&lt;&gt;""))</f>
        <v>#REF!</v>
      </c>
      <c r="M9" s="11" t="e">
        <f>SUMPRODUCT((#REF!=F9)*(#REF!&gt;#REF!))+SUMPRODUCT((#REF!=F9)*(#REF!&lt;#REF!))</f>
        <v>#REF!</v>
      </c>
      <c r="N9" s="11" t="e">
        <f>SUMPRODUCT((#REF!=F9)*(#REF!=#REF!)*(#REF!&lt;&gt;"")*(#REF!&lt;&gt;""))</f>
        <v>#REF!</v>
      </c>
      <c r="O9" s="11" t="e">
        <f>SUMPRODUCT((#REF!=F9)*(#REF!&lt;#REF!))+SUMPRODUCT((#REF!=F9)*(#REF!&gt;#REF!))</f>
        <v>#REF!</v>
      </c>
    </row>
    <row r="10" spans="2:42" s="2" customFormat="1" x14ac:dyDescent="0.2">
      <c r="B10" s="11">
        <v>7</v>
      </c>
      <c r="C10" s="11" t="e">
        <f t="shared" si="0"/>
        <v>#REF!</v>
      </c>
      <c r="D10" s="11" t="e">
        <f t="shared" si="1"/>
        <v>#REF!</v>
      </c>
      <c r="E10" s="11" t="e">
        <f t="shared" si="2"/>
        <v>#REF!</v>
      </c>
      <c r="F10" s="11" t="e">
        <f>VLOOKUP(B10,#REF!,2,0)</f>
        <v>#REF!</v>
      </c>
      <c r="G10" s="11" t="e">
        <f>SUMPRODUCT((F10=#REF!)*(#REF!))+SUMPRODUCT((F10=#REF!)*(#REF!))</f>
        <v>#REF!</v>
      </c>
      <c r="H10" s="11" t="e">
        <f>SUMPRODUCT((F10=#REF!)*(#REF!))+SUMPRODUCT((F10=#REF!)*(#REF!))</f>
        <v>#REF!</v>
      </c>
      <c r="I10" s="11" t="e">
        <f>(SUMPRODUCT((F10=#REF!)*((#REF!)&gt;(#REF!)))+SUMPRODUCT((F10=#REF!)*((#REF!)&gt;(#REF!))))*3+SUMPRODUCT(((F10=#REF!)+(F10=#REF!))*((#REF!)=(#REF!))*NOT(ISBLANK(#REF!)))</f>
        <v>#REF!</v>
      </c>
      <c r="J10" s="11" t="e">
        <f t="shared" si="3"/>
        <v>#REF!</v>
      </c>
      <c r="K10" s="11" t="e">
        <f t="shared" si="4"/>
        <v>#REF!</v>
      </c>
      <c r="L10" s="11" t="e">
        <f>SUMPRODUCT((#REF!=F10)*(#REF!&lt;&gt;""))+SUMPRODUCT((#REF!=F10)*(#REF!&lt;&gt;""))</f>
        <v>#REF!</v>
      </c>
      <c r="M10" s="11" t="e">
        <f>SUMPRODUCT((#REF!=F10)*(#REF!&gt;#REF!))+SUMPRODUCT((#REF!=F10)*(#REF!&lt;#REF!))</f>
        <v>#REF!</v>
      </c>
      <c r="N10" s="11" t="e">
        <f>SUMPRODUCT((#REF!=F10)*(#REF!=#REF!)*(#REF!&lt;&gt;"")*(#REF!&lt;&gt;""))</f>
        <v>#REF!</v>
      </c>
      <c r="O10" s="11" t="e">
        <f>SUMPRODUCT((#REF!=F10)*(#REF!&lt;#REF!))+SUMPRODUCT((#REF!=F10)*(#REF!&gt;#REF!))</f>
        <v>#REF!</v>
      </c>
    </row>
    <row r="11" spans="2:42" s="2" customFormat="1" x14ac:dyDescent="0.2">
      <c r="B11" s="11">
        <v>8</v>
      </c>
      <c r="C11" s="11" t="e">
        <f t="shared" si="0"/>
        <v>#REF!</v>
      </c>
      <c r="D11" s="11" t="e">
        <f t="shared" si="1"/>
        <v>#REF!</v>
      </c>
      <c r="E11" s="11" t="e">
        <f t="shared" si="2"/>
        <v>#REF!</v>
      </c>
      <c r="F11" s="11" t="e">
        <f>VLOOKUP(B11,#REF!,2,0)</f>
        <v>#REF!</v>
      </c>
      <c r="G11" s="11" t="e">
        <f>SUMPRODUCT((F11=#REF!)*(#REF!))+SUMPRODUCT((F11=#REF!)*(#REF!))</f>
        <v>#REF!</v>
      </c>
      <c r="H11" s="11" t="e">
        <f>SUMPRODUCT((F11=#REF!)*(#REF!))+SUMPRODUCT((F11=#REF!)*(#REF!))</f>
        <v>#REF!</v>
      </c>
      <c r="I11" s="11" t="e">
        <f>(SUMPRODUCT((F11=#REF!)*((#REF!)&gt;(#REF!)))+SUMPRODUCT((F11=#REF!)*((#REF!)&gt;(#REF!))))*3+SUMPRODUCT(((F11=#REF!)+(F11=#REF!))*((#REF!)=(#REF!))*NOT(ISBLANK(#REF!)))</f>
        <v>#REF!</v>
      </c>
      <c r="J11" s="11" t="e">
        <f t="shared" si="3"/>
        <v>#REF!</v>
      </c>
      <c r="K11" s="11" t="e">
        <f t="shared" si="4"/>
        <v>#REF!</v>
      </c>
      <c r="L11" s="11" t="e">
        <f>SUMPRODUCT((#REF!=F11)*(#REF!&lt;&gt;""))+SUMPRODUCT((#REF!=F11)*(#REF!&lt;&gt;""))</f>
        <v>#REF!</v>
      </c>
      <c r="M11" s="11" t="e">
        <f>SUMPRODUCT((#REF!=F11)*(#REF!&gt;#REF!))+SUMPRODUCT((#REF!=F11)*(#REF!&lt;#REF!))</f>
        <v>#REF!</v>
      </c>
      <c r="N11" s="11" t="e">
        <f>SUMPRODUCT((#REF!=F11)*(#REF!=#REF!)*(#REF!&lt;&gt;"")*(#REF!&lt;&gt;""))</f>
        <v>#REF!</v>
      </c>
      <c r="O11" s="11" t="e">
        <f>SUMPRODUCT((#REF!=F11)*(#REF!&lt;#REF!))+SUMPRODUCT((#REF!=F11)*(#REF!&gt;#REF!))</f>
        <v>#REF!</v>
      </c>
    </row>
    <row r="12" spans="2:42" s="2" customFormat="1" x14ac:dyDescent="0.2">
      <c r="B12" s="11">
        <v>9</v>
      </c>
      <c r="C12" s="11" t="e">
        <f t="shared" si="0"/>
        <v>#REF!</v>
      </c>
      <c r="D12" s="11" t="e">
        <f t="shared" si="1"/>
        <v>#REF!</v>
      </c>
      <c r="E12" s="11" t="e">
        <f t="shared" si="2"/>
        <v>#REF!</v>
      </c>
      <c r="F12" s="11" t="e">
        <f>VLOOKUP(B12,#REF!,2,0)</f>
        <v>#REF!</v>
      </c>
      <c r="G12" s="11" t="e">
        <f>SUMPRODUCT((F12=#REF!)*(#REF!))+SUMPRODUCT((F12=#REF!)*(#REF!))</f>
        <v>#REF!</v>
      </c>
      <c r="H12" s="11" t="e">
        <f>SUMPRODUCT((F12=#REF!)*(#REF!))+SUMPRODUCT((F12=#REF!)*(#REF!))</f>
        <v>#REF!</v>
      </c>
      <c r="I12" s="11" t="e">
        <f>(SUMPRODUCT((F12=#REF!)*((#REF!)&gt;(#REF!)))+SUMPRODUCT((F12=#REF!)*((#REF!)&gt;(#REF!))))*3+SUMPRODUCT(((F12=#REF!)+(F12=#REF!))*((#REF!)=(#REF!))*NOT(ISBLANK(#REF!)))</f>
        <v>#REF!</v>
      </c>
      <c r="J12" s="11" t="e">
        <f t="shared" si="3"/>
        <v>#REF!</v>
      </c>
      <c r="K12" s="11" t="e">
        <f t="shared" si="4"/>
        <v>#REF!</v>
      </c>
      <c r="L12" s="11" t="e">
        <f>SUMPRODUCT((#REF!=F12)*(#REF!&lt;&gt;""))+SUMPRODUCT((#REF!=F12)*(#REF!&lt;&gt;""))</f>
        <v>#REF!</v>
      </c>
      <c r="M12" s="11" t="e">
        <f>SUMPRODUCT((#REF!=F12)*(#REF!&gt;#REF!))+SUMPRODUCT((#REF!=F12)*(#REF!&lt;#REF!))</f>
        <v>#REF!</v>
      </c>
      <c r="N12" s="11" t="e">
        <f>SUMPRODUCT((#REF!=F12)*(#REF!=#REF!)*(#REF!&lt;&gt;"")*(#REF!&lt;&gt;""))</f>
        <v>#REF!</v>
      </c>
      <c r="O12" s="11" t="e">
        <f>SUMPRODUCT((#REF!=F12)*(#REF!&lt;#REF!))+SUMPRODUCT((#REF!=F12)*(#REF!&gt;#REF!))</f>
        <v>#REF!</v>
      </c>
    </row>
    <row r="13" spans="2:42" s="2" customFormat="1" x14ac:dyDescent="0.2">
      <c r="B13" s="11">
        <v>10</v>
      </c>
      <c r="C13" s="11" t="e">
        <f t="shared" si="0"/>
        <v>#REF!</v>
      </c>
      <c r="D13" s="11" t="e">
        <f t="shared" si="1"/>
        <v>#REF!</v>
      </c>
      <c r="E13" s="11" t="e">
        <f t="shared" si="2"/>
        <v>#REF!</v>
      </c>
      <c r="F13" s="11" t="e">
        <f>VLOOKUP(B13,#REF!,2,0)</f>
        <v>#REF!</v>
      </c>
      <c r="G13" s="11" t="e">
        <f>SUMPRODUCT((F13=#REF!)*(#REF!))+SUMPRODUCT((F13=#REF!)*(#REF!))</f>
        <v>#REF!</v>
      </c>
      <c r="H13" s="11" t="e">
        <f>SUMPRODUCT((F13=#REF!)*(#REF!))+SUMPRODUCT((F13=#REF!)*(#REF!))</f>
        <v>#REF!</v>
      </c>
      <c r="I13" s="11" t="e">
        <f>(SUMPRODUCT((F13=#REF!)*((#REF!)&gt;(#REF!)))+SUMPRODUCT((F13=#REF!)*((#REF!)&gt;(#REF!))))*3+SUMPRODUCT(((F13=#REF!)+(F13=#REF!))*((#REF!)=(#REF!))*NOT(ISBLANK(#REF!)))</f>
        <v>#REF!</v>
      </c>
      <c r="J13" s="11" t="e">
        <f t="shared" si="3"/>
        <v>#REF!</v>
      </c>
      <c r="K13" s="11" t="e">
        <f t="shared" si="4"/>
        <v>#REF!</v>
      </c>
      <c r="L13" s="11" t="e">
        <f>SUMPRODUCT((#REF!=F13)*(#REF!&lt;&gt;""))+SUMPRODUCT((#REF!=F13)*(#REF!&lt;&gt;""))</f>
        <v>#REF!</v>
      </c>
      <c r="M13" s="11" t="e">
        <f>SUMPRODUCT((#REF!=F13)*(#REF!&gt;#REF!))+SUMPRODUCT((#REF!=F13)*(#REF!&lt;#REF!))</f>
        <v>#REF!</v>
      </c>
      <c r="N13" s="11" t="e">
        <f>SUMPRODUCT((#REF!=F13)*(#REF!=#REF!)*(#REF!&lt;&gt;"")*(#REF!&lt;&gt;""))</f>
        <v>#REF!</v>
      </c>
      <c r="O13" s="11" t="e">
        <f>SUMPRODUCT((#REF!=F13)*(#REF!&lt;#REF!))+SUMPRODUCT((#REF!=F13)*(#REF!&gt;#REF!))</f>
        <v>#REF!</v>
      </c>
    </row>
    <row r="14" spans="2:42" s="2" customFormat="1" x14ac:dyDescent="0.2">
      <c r="B14" s="11">
        <v>40</v>
      </c>
      <c r="C14" s="11"/>
      <c r="D14" s="11"/>
      <c r="E14" s="11"/>
      <c r="F14" s="11"/>
      <c r="G14" s="11"/>
      <c r="H14" s="11"/>
      <c r="I14" s="11"/>
      <c r="J14" s="11"/>
      <c r="K14" s="11"/>
      <c r="L14" s="11" t="e">
        <f>SUM(L4:L13)</f>
        <v>#REF!</v>
      </c>
      <c r="M14" s="11"/>
      <c r="N14" s="11"/>
      <c r="O14" s="11"/>
    </row>
    <row r="15" spans="2:42" s="2" customFormat="1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2:42" s="2" customFormat="1" x14ac:dyDescent="0.2">
      <c r="B16" s="11">
        <v>1</v>
      </c>
      <c r="C16" s="11" t="e">
        <f t="shared" ref="C16:C25" si="5">RANK(D16,$D$16:$D$25,1)</f>
        <v>#REF!</v>
      </c>
      <c r="D16" s="11" t="e">
        <f t="shared" ref="D16:D25" si="6">E16+ROW()/1000</f>
        <v>#REF!</v>
      </c>
      <c r="E16" s="11" t="e">
        <f t="shared" ref="E16:E25" si="7">RANK(K16,$K$16:$K$25)</f>
        <v>#REF!</v>
      </c>
      <c r="F16" s="11" t="e">
        <f>VLOOKUP(B16,#REF!,2,0)</f>
        <v>#REF!</v>
      </c>
      <c r="G16" s="11" t="e">
        <f>SUMPRODUCT((F16=#REF!)*(#REF!))+SUMPRODUCT((F16=#REF!)*(#REF!))+SUMPRODUCT((F16=#REF!)*(#REF!))+SUMPRODUCT((F16=#REF!)*(#REF!))</f>
        <v>#REF!</v>
      </c>
      <c r="H16" s="11" t="e">
        <f>SUMPRODUCT((F16=#REF!)*(#REF!))+SUMPRODUCT((F16=#REF!)*(#REF!))+SUMPRODUCT((F16=#REF!)*(#REF!))+SUMPRODUCT((F16=#REF!)*(#REF!))</f>
        <v>#REF!</v>
      </c>
      <c r="I16" s="11" t="e">
        <f>(SUMPRODUCT((F16=#REF!)*((#REF!)&gt;(#REF!)))+SUMPRODUCT((F16=#REF!)*((#REF!)&gt;(#REF!))))*3+SUMPRODUCT(((F16=#REF!)+(F16=#REF!))*((#REF!)=(#REF!))*NOT(ISBLANK(#REF!)))+(SUMPRODUCT((F16=#REF!)*((#REF!)&gt;(#REF!)))+SUMPRODUCT((F16=#REF!)*((#REF!)&gt;(#REF!))))*3+SUMPRODUCT(((F16=#REF!)+(F16=#REF!))*((#REF!)=(#REF!))*NOT(ISBLANK(#REF!)))</f>
        <v>#REF!</v>
      </c>
      <c r="J16" s="11" t="e">
        <f t="shared" ref="J16:J25" si="8">G16-H16</f>
        <v>#REF!</v>
      </c>
      <c r="K16" s="11" t="e">
        <f t="shared" ref="K16:K25" si="9">I16*100000+J16*1000+G16</f>
        <v>#REF!</v>
      </c>
      <c r="L16" s="11" t="e">
        <f>SUMPRODUCT((#REF!=F16)*(#REF!&lt;&gt;""))+SUMPRODUCT((#REF!=F16)*(#REF!&lt;&gt;""))+SUMPRODUCT((#REF!=F16)*(#REF!&lt;&gt;""))+SUMPRODUCT((#REF!=F16)*(#REF!&lt;&gt;""))</f>
        <v>#REF!</v>
      </c>
      <c r="M16" s="11" t="e">
        <f>SUMPRODUCT((#REF!=F16)*(#REF!&gt;#REF!))+SUMPRODUCT((#REF!=F16)*(#REF!&lt;#REF!))+SUMPRODUCT((#REF!=F16)*(#REF!&gt;#REF!))+SUMPRODUCT((#REF!=F16)*(#REF!&lt;#REF!))</f>
        <v>#REF!</v>
      </c>
      <c r="N16" s="11" t="e">
        <f>SUMPRODUCT((#REF!=F16)*(#REF!=#REF!)*(#REF!&lt;&gt;"")*(#REF!&lt;&gt;""))+SUMPRODUCT((#REF!=F16)*(#REF!=#REF!)*(#REF!&lt;&gt;"")*(#REF!&lt;&gt;""))</f>
        <v>#REF!</v>
      </c>
      <c r="O16" s="11" t="e">
        <f>SUMPRODUCT((#REF!=F16)*(#REF!&lt;#REF!))+SUMPRODUCT((#REF!=F16)*(#REF!&gt;#REF!))+SUMPRODUCT((#REF!=F16)*(#REF!&lt;#REF!))+SUMPRODUCT((#REF!=F16)*(#REF!&gt;#REF!))</f>
        <v>#REF!</v>
      </c>
    </row>
    <row r="17" spans="2:15" s="2" customFormat="1" x14ac:dyDescent="0.2">
      <c r="B17" s="11">
        <v>2</v>
      </c>
      <c r="C17" s="11" t="e">
        <f t="shared" si="5"/>
        <v>#REF!</v>
      </c>
      <c r="D17" s="11" t="e">
        <f t="shared" si="6"/>
        <v>#REF!</v>
      </c>
      <c r="E17" s="11" t="e">
        <f t="shared" si="7"/>
        <v>#REF!</v>
      </c>
      <c r="F17" s="11" t="e">
        <f>VLOOKUP(B17,#REF!,2,0)</f>
        <v>#REF!</v>
      </c>
      <c r="G17" s="11" t="e">
        <f>SUMPRODUCT((F17=#REF!)*(#REF!))+SUMPRODUCT((F17=#REF!)*(#REF!))+SUMPRODUCT((F17=#REF!)*(#REF!))+SUMPRODUCT((F17=#REF!)*(#REF!))</f>
        <v>#REF!</v>
      </c>
      <c r="H17" s="11" t="e">
        <f>SUMPRODUCT((F17=#REF!)*(#REF!))+SUMPRODUCT((F17=#REF!)*(#REF!))+SUMPRODUCT((F17=#REF!)*(#REF!))+SUMPRODUCT((F17=#REF!)*(#REF!))</f>
        <v>#REF!</v>
      </c>
      <c r="I17" s="11" t="e">
        <f>(SUMPRODUCT((F17=#REF!)*((#REF!)&gt;(#REF!)))+SUMPRODUCT((F17=#REF!)*((#REF!)&gt;(#REF!))))*3+SUMPRODUCT(((F17=#REF!)+(F17=#REF!))*((#REF!)=(#REF!))*NOT(ISBLANK(#REF!)))+(SUMPRODUCT((F17=#REF!)*((#REF!)&gt;(#REF!)))+SUMPRODUCT((F17=#REF!)*((#REF!)&gt;(#REF!))))*3+SUMPRODUCT(((F17=#REF!)+(F17=#REF!))*((#REF!)=(#REF!))*NOT(ISBLANK(#REF!)))</f>
        <v>#REF!</v>
      </c>
      <c r="J17" s="11" t="e">
        <f t="shared" si="8"/>
        <v>#REF!</v>
      </c>
      <c r="K17" s="11" t="e">
        <f t="shared" si="9"/>
        <v>#REF!</v>
      </c>
      <c r="L17" s="11" t="e">
        <f>SUMPRODUCT((#REF!=F17)*(#REF!&lt;&gt;""))+SUMPRODUCT((#REF!=F17)*(#REF!&lt;&gt;""))+SUMPRODUCT((#REF!=F17)*(#REF!&lt;&gt;""))+SUMPRODUCT((#REF!=F17)*(#REF!&lt;&gt;""))</f>
        <v>#REF!</v>
      </c>
      <c r="M17" s="11" t="e">
        <f>SUMPRODUCT((#REF!=F17)*(#REF!&gt;#REF!))+SUMPRODUCT((#REF!=F17)*(#REF!&lt;#REF!))+SUMPRODUCT((#REF!=F17)*(#REF!&gt;#REF!))+SUMPRODUCT((#REF!=F17)*(#REF!&lt;#REF!))</f>
        <v>#REF!</v>
      </c>
      <c r="N17" s="11" t="e">
        <f>SUMPRODUCT((#REF!=F17)*(#REF!=#REF!)*(#REF!&lt;&gt;"")*(#REF!&lt;&gt;""))+SUMPRODUCT((#REF!=F17)*(#REF!=#REF!)*(#REF!&lt;&gt;"")*(#REF!&lt;&gt;""))</f>
        <v>#REF!</v>
      </c>
      <c r="O17" s="11" t="e">
        <f>SUMPRODUCT((#REF!=F17)*(#REF!&lt;#REF!))+SUMPRODUCT((#REF!=F17)*(#REF!&gt;#REF!))+SUMPRODUCT((#REF!=F17)*(#REF!&lt;#REF!))+SUMPRODUCT((#REF!=F17)*(#REF!&gt;#REF!))</f>
        <v>#REF!</v>
      </c>
    </row>
    <row r="18" spans="2:15" s="2" customFormat="1" x14ac:dyDescent="0.2">
      <c r="B18" s="11">
        <v>3</v>
      </c>
      <c r="C18" s="11" t="e">
        <f t="shared" si="5"/>
        <v>#REF!</v>
      </c>
      <c r="D18" s="11" t="e">
        <f t="shared" si="6"/>
        <v>#REF!</v>
      </c>
      <c r="E18" s="11" t="e">
        <f t="shared" si="7"/>
        <v>#REF!</v>
      </c>
      <c r="F18" s="11" t="e">
        <f>VLOOKUP(B18,#REF!,2,0)</f>
        <v>#REF!</v>
      </c>
      <c r="G18" s="11" t="e">
        <f>SUMPRODUCT((F18=#REF!)*(#REF!))+SUMPRODUCT((F18=#REF!)*(#REF!))+SUMPRODUCT((F18=#REF!)*(#REF!))+SUMPRODUCT((F18=#REF!)*(#REF!))</f>
        <v>#REF!</v>
      </c>
      <c r="H18" s="11" t="e">
        <f>SUMPRODUCT((F18=#REF!)*(#REF!))+SUMPRODUCT((F18=#REF!)*(#REF!))+SUMPRODUCT((F18=#REF!)*(#REF!))+SUMPRODUCT((F18=#REF!)*(#REF!))</f>
        <v>#REF!</v>
      </c>
      <c r="I18" s="11" t="e">
        <f>(SUMPRODUCT((F18=#REF!)*((#REF!)&gt;(#REF!)))+SUMPRODUCT((F18=#REF!)*((#REF!)&gt;(#REF!))))*3+SUMPRODUCT(((F18=#REF!)+(F18=#REF!))*((#REF!)=(#REF!))*NOT(ISBLANK(#REF!)))+(SUMPRODUCT((F18=#REF!)*((#REF!)&gt;(#REF!)))+SUMPRODUCT((F18=#REF!)*((#REF!)&gt;(#REF!))))*3+SUMPRODUCT(((F18=#REF!)+(F18=#REF!))*((#REF!)=(#REF!))*NOT(ISBLANK(#REF!)))</f>
        <v>#REF!</v>
      </c>
      <c r="J18" s="11" t="e">
        <f t="shared" si="8"/>
        <v>#REF!</v>
      </c>
      <c r="K18" s="11" t="e">
        <f t="shared" si="9"/>
        <v>#REF!</v>
      </c>
      <c r="L18" s="11" t="e">
        <f>SUMPRODUCT((#REF!=F18)*(#REF!&lt;&gt;""))+SUMPRODUCT((#REF!=F18)*(#REF!&lt;&gt;""))+SUMPRODUCT((#REF!=F18)*(#REF!&lt;&gt;""))+SUMPRODUCT((#REF!=F18)*(#REF!&lt;&gt;""))</f>
        <v>#REF!</v>
      </c>
      <c r="M18" s="11" t="e">
        <f>SUMPRODUCT((#REF!=F18)*(#REF!&gt;#REF!))+SUMPRODUCT((#REF!=F18)*(#REF!&lt;#REF!))+SUMPRODUCT((#REF!=F18)*(#REF!&gt;#REF!))+SUMPRODUCT((#REF!=F18)*(#REF!&lt;#REF!))</f>
        <v>#REF!</v>
      </c>
      <c r="N18" s="11" t="e">
        <f>SUMPRODUCT((#REF!=F18)*(#REF!=#REF!)*(#REF!&lt;&gt;"")*(#REF!&lt;&gt;""))+SUMPRODUCT((#REF!=F18)*(#REF!=#REF!)*(#REF!&lt;&gt;"")*(#REF!&lt;&gt;""))</f>
        <v>#REF!</v>
      </c>
      <c r="O18" s="11" t="e">
        <f>SUMPRODUCT((#REF!=F18)*(#REF!&lt;#REF!))+SUMPRODUCT((#REF!=F18)*(#REF!&gt;#REF!))+SUMPRODUCT((#REF!=F18)*(#REF!&lt;#REF!))+SUMPRODUCT((#REF!=F18)*(#REF!&gt;#REF!))</f>
        <v>#REF!</v>
      </c>
    </row>
    <row r="19" spans="2:15" s="2" customFormat="1" x14ac:dyDescent="0.2">
      <c r="B19" s="11">
        <v>4</v>
      </c>
      <c r="C19" s="11" t="e">
        <f t="shared" si="5"/>
        <v>#REF!</v>
      </c>
      <c r="D19" s="11" t="e">
        <f t="shared" si="6"/>
        <v>#REF!</v>
      </c>
      <c r="E19" s="11" t="e">
        <f t="shared" si="7"/>
        <v>#REF!</v>
      </c>
      <c r="F19" s="11" t="e">
        <f>VLOOKUP(B19,#REF!,2,0)</f>
        <v>#REF!</v>
      </c>
      <c r="G19" s="11" t="e">
        <f>SUMPRODUCT((F19=#REF!)*(#REF!))+SUMPRODUCT((F19=#REF!)*(#REF!))+SUMPRODUCT((F19=#REF!)*(#REF!))+SUMPRODUCT((F19=#REF!)*(#REF!))</f>
        <v>#REF!</v>
      </c>
      <c r="H19" s="11" t="e">
        <f>SUMPRODUCT((F19=#REF!)*(#REF!))+SUMPRODUCT((F19=#REF!)*(#REF!))+SUMPRODUCT((F19=#REF!)*(#REF!))+SUMPRODUCT((F19=#REF!)*(#REF!))</f>
        <v>#REF!</v>
      </c>
      <c r="I19" s="11" t="e">
        <f>(SUMPRODUCT((F19=#REF!)*((#REF!)&gt;(#REF!)))+SUMPRODUCT((F19=#REF!)*((#REF!)&gt;(#REF!))))*3+SUMPRODUCT(((F19=#REF!)+(F19=#REF!))*((#REF!)=(#REF!))*NOT(ISBLANK(#REF!)))+(SUMPRODUCT((F19=#REF!)*((#REF!)&gt;(#REF!)))+SUMPRODUCT((F19=#REF!)*((#REF!)&gt;(#REF!))))*3+SUMPRODUCT(((F19=#REF!)+(F19=#REF!))*((#REF!)=(#REF!))*NOT(ISBLANK(#REF!)))</f>
        <v>#REF!</v>
      </c>
      <c r="J19" s="11" t="e">
        <f t="shared" si="8"/>
        <v>#REF!</v>
      </c>
      <c r="K19" s="11" t="e">
        <f t="shared" si="9"/>
        <v>#REF!</v>
      </c>
      <c r="L19" s="11" t="e">
        <f>SUMPRODUCT((#REF!=F19)*(#REF!&lt;&gt;""))+SUMPRODUCT((#REF!=F19)*(#REF!&lt;&gt;""))+SUMPRODUCT((#REF!=F19)*(#REF!&lt;&gt;""))+SUMPRODUCT((#REF!=F19)*(#REF!&lt;&gt;""))</f>
        <v>#REF!</v>
      </c>
      <c r="M19" s="11" t="e">
        <f>SUMPRODUCT((#REF!=F19)*(#REF!&gt;#REF!))+SUMPRODUCT((#REF!=F19)*(#REF!&lt;#REF!))+SUMPRODUCT((#REF!=F19)*(#REF!&gt;#REF!))+SUMPRODUCT((#REF!=F19)*(#REF!&lt;#REF!))</f>
        <v>#REF!</v>
      </c>
      <c r="N19" s="11" t="e">
        <f>SUMPRODUCT((#REF!=F19)*(#REF!=#REF!)*(#REF!&lt;&gt;"")*(#REF!&lt;&gt;""))+SUMPRODUCT((#REF!=F19)*(#REF!=#REF!)*(#REF!&lt;&gt;"")*(#REF!&lt;&gt;""))</f>
        <v>#REF!</v>
      </c>
      <c r="O19" s="11" t="e">
        <f>SUMPRODUCT((#REF!=F19)*(#REF!&lt;#REF!))+SUMPRODUCT((#REF!=F19)*(#REF!&gt;#REF!))+SUMPRODUCT((#REF!=F19)*(#REF!&lt;#REF!))+SUMPRODUCT((#REF!=F19)*(#REF!&gt;#REF!))</f>
        <v>#REF!</v>
      </c>
    </row>
    <row r="20" spans="2:15" s="2" customFormat="1" x14ac:dyDescent="0.2">
      <c r="B20" s="11">
        <v>5</v>
      </c>
      <c r="C20" s="11" t="e">
        <f t="shared" si="5"/>
        <v>#REF!</v>
      </c>
      <c r="D20" s="11" t="e">
        <f t="shared" si="6"/>
        <v>#REF!</v>
      </c>
      <c r="E20" s="11" t="e">
        <f t="shared" si="7"/>
        <v>#REF!</v>
      </c>
      <c r="F20" s="11" t="e">
        <f>VLOOKUP(B20,#REF!,2,0)</f>
        <v>#REF!</v>
      </c>
      <c r="G20" s="11" t="e">
        <f>SUMPRODUCT((F20=#REF!)*(#REF!))+SUMPRODUCT((F20=#REF!)*(#REF!))+SUMPRODUCT((F20=#REF!)*(#REF!))+SUMPRODUCT((F20=#REF!)*(#REF!))</f>
        <v>#REF!</v>
      </c>
      <c r="H20" s="11" t="e">
        <f>SUMPRODUCT((F20=#REF!)*(#REF!))+SUMPRODUCT((F20=#REF!)*(#REF!))+SUMPRODUCT((F20=#REF!)*(#REF!))+SUMPRODUCT((F20=#REF!)*(#REF!))</f>
        <v>#REF!</v>
      </c>
      <c r="I20" s="11" t="e">
        <f>(SUMPRODUCT((F20=#REF!)*((#REF!)&gt;(#REF!)))+SUMPRODUCT((F20=#REF!)*((#REF!)&gt;(#REF!))))*3+SUMPRODUCT(((F20=#REF!)+(F20=#REF!))*((#REF!)=(#REF!))*NOT(ISBLANK(#REF!)))+(SUMPRODUCT((F20=#REF!)*((#REF!)&gt;(#REF!)))+SUMPRODUCT((F20=#REF!)*((#REF!)&gt;(#REF!))))*3+SUMPRODUCT(((F20=#REF!)+(F20=#REF!))*((#REF!)=(#REF!))*NOT(ISBLANK(#REF!)))</f>
        <v>#REF!</v>
      </c>
      <c r="J20" s="11" t="e">
        <f t="shared" si="8"/>
        <v>#REF!</v>
      </c>
      <c r="K20" s="11" t="e">
        <f t="shared" si="9"/>
        <v>#REF!</v>
      </c>
      <c r="L20" s="11" t="e">
        <f>SUMPRODUCT((#REF!=F20)*(#REF!&lt;&gt;""))+SUMPRODUCT((#REF!=F20)*(#REF!&lt;&gt;""))+SUMPRODUCT((#REF!=F20)*(#REF!&lt;&gt;""))+SUMPRODUCT((#REF!=F20)*(#REF!&lt;&gt;""))</f>
        <v>#REF!</v>
      </c>
      <c r="M20" s="11" t="e">
        <f>SUMPRODUCT((#REF!=F20)*(#REF!&gt;#REF!))+SUMPRODUCT((#REF!=F20)*(#REF!&lt;#REF!))+SUMPRODUCT((#REF!=F20)*(#REF!&gt;#REF!))+SUMPRODUCT((#REF!=F20)*(#REF!&lt;#REF!))</f>
        <v>#REF!</v>
      </c>
      <c r="N20" s="11" t="e">
        <f>SUMPRODUCT((#REF!=F20)*(#REF!=#REF!)*(#REF!&lt;&gt;"")*(#REF!&lt;&gt;""))+SUMPRODUCT((#REF!=F20)*(#REF!=#REF!)*(#REF!&lt;&gt;"")*(#REF!&lt;&gt;""))</f>
        <v>#REF!</v>
      </c>
      <c r="O20" s="11" t="e">
        <f>SUMPRODUCT((#REF!=F20)*(#REF!&lt;#REF!))+SUMPRODUCT((#REF!=F20)*(#REF!&gt;#REF!))+SUMPRODUCT((#REF!=F20)*(#REF!&lt;#REF!))+SUMPRODUCT((#REF!=F20)*(#REF!&gt;#REF!))</f>
        <v>#REF!</v>
      </c>
    </row>
    <row r="21" spans="2:15" s="2" customFormat="1" x14ac:dyDescent="0.2">
      <c r="B21" s="11">
        <v>6</v>
      </c>
      <c r="C21" s="11" t="e">
        <f t="shared" si="5"/>
        <v>#REF!</v>
      </c>
      <c r="D21" s="11" t="e">
        <f t="shared" si="6"/>
        <v>#REF!</v>
      </c>
      <c r="E21" s="11" t="e">
        <f t="shared" si="7"/>
        <v>#REF!</v>
      </c>
      <c r="F21" s="11" t="e">
        <f>VLOOKUP(B21,#REF!,2,0)</f>
        <v>#REF!</v>
      </c>
      <c r="G21" s="11" t="e">
        <f>SUMPRODUCT((F21=#REF!)*(#REF!))+SUMPRODUCT((F21=#REF!)*(#REF!))+SUMPRODUCT((F21=#REF!)*(#REF!))+SUMPRODUCT((F21=#REF!)*(#REF!))</f>
        <v>#REF!</v>
      </c>
      <c r="H21" s="11" t="e">
        <f>SUMPRODUCT((F21=#REF!)*(#REF!))+SUMPRODUCT((F21=#REF!)*(#REF!))+SUMPRODUCT((F21=#REF!)*(#REF!))+SUMPRODUCT((F21=#REF!)*(#REF!))</f>
        <v>#REF!</v>
      </c>
      <c r="I21" s="11" t="e">
        <f>(SUMPRODUCT((F21=#REF!)*((#REF!)&gt;(#REF!)))+SUMPRODUCT((F21=#REF!)*((#REF!)&gt;(#REF!))))*3+SUMPRODUCT(((F21=#REF!)+(F21=#REF!))*((#REF!)=(#REF!))*NOT(ISBLANK(#REF!)))+(SUMPRODUCT((F21=#REF!)*((#REF!)&gt;(#REF!)))+SUMPRODUCT((F21=#REF!)*((#REF!)&gt;(#REF!))))*3+SUMPRODUCT(((F21=#REF!)+(F21=#REF!))*((#REF!)=(#REF!))*NOT(ISBLANK(#REF!)))</f>
        <v>#REF!</v>
      </c>
      <c r="J21" s="11" t="e">
        <f t="shared" si="8"/>
        <v>#REF!</v>
      </c>
      <c r="K21" s="11" t="e">
        <f t="shared" si="9"/>
        <v>#REF!</v>
      </c>
      <c r="L21" s="11" t="e">
        <f>SUMPRODUCT((#REF!=F21)*(#REF!&lt;&gt;""))+SUMPRODUCT((#REF!=F21)*(#REF!&lt;&gt;""))+SUMPRODUCT((#REF!=F21)*(#REF!&lt;&gt;""))+SUMPRODUCT((#REF!=F21)*(#REF!&lt;&gt;""))</f>
        <v>#REF!</v>
      </c>
      <c r="M21" s="11" t="e">
        <f>SUMPRODUCT((#REF!=F21)*(#REF!&gt;#REF!))+SUMPRODUCT((#REF!=F21)*(#REF!&lt;#REF!))+SUMPRODUCT((#REF!=F21)*(#REF!&gt;#REF!))+SUMPRODUCT((#REF!=F21)*(#REF!&lt;#REF!))</f>
        <v>#REF!</v>
      </c>
      <c r="N21" s="11" t="e">
        <f>SUMPRODUCT((#REF!=F21)*(#REF!=#REF!)*(#REF!&lt;&gt;"")*(#REF!&lt;&gt;""))+SUMPRODUCT((#REF!=F21)*(#REF!=#REF!)*(#REF!&lt;&gt;"")*(#REF!&lt;&gt;""))</f>
        <v>#REF!</v>
      </c>
      <c r="O21" s="11" t="e">
        <f>SUMPRODUCT((#REF!=F21)*(#REF!&lt;#REF!))+SUMPRODUCT((#REF!=F21)*(#REF!&gt;#REF!))+SUMPRODUCT((#REF!=F21)*(#REF!&lt;#REF!))+SUMPRODUCT((#REF!=F21)*(#REF!&gt;#REF!))</f>
        <v>#REF!</v>
      </c>
    </row>
    <row r="22" spans="2:15" s="2" customFormat="1" x14ac:dyDescent="0.2">
      <c r="B22" s="11">
        <v>7</v>
      </c>
      <c r="C22" s="11" t="e">
        <f t="shared" si="5"/>
        <v>#REF!</v>
      </c>
      <c r="D22" s="11" t="e">
        <f t="shared" si="6"/>
        <v>#REF!</v>
      </c>
      <c r="E22" s="11" t="e">
        <f t="shared" si="7"/>
        <v>#REF!</v>
      </c>
      <c r="F22" s="11" t="e">
        <f>VLOOKUP(B22,#REF!,2,0)</f>
        <v>#REF!</v>
      </c>
      <c r="G22" s="11" t="e">
        <f>SUMPRODUCT((F22=#REF!)*(#REF!))+SUMPRODUCT((F22=#REF!)*(#REF!))+SUMPRODUCT((F22=#REF!)*(#REF!))+SUMPRODUCT((F22=#REF!)*(#REF!))</f>
        <v>#REF!</v>
      </c>
      <c r="H22" s="11" t="e">
        <f>SUMPRODUCT((F22=#REF!)*(#REF!))+SUMPRODUCT((F22=#REF!)*(#REF!))+SUMPRODUCT((F22=#REF!)*(#REF!))+SUMPRODUCT((F22=#REF!)*(#REF!))</f>
        <v>#REF!</v>
      </c>
      <c r="I22" s="11" t="e">
        <f>(SUMPRODUCT((F22=#REF!)*((#REF!)&gt;(#REF!)))+SUMPRODUCT((F22=#REF!)*((#REF!)&gt;(#REF!))))*3+SUMPRODUCT(((F22=#REF!)+(F22=#REF!))*((#REF!)=(#REF!))*NOT(ISBLANK(#REF!)))+(SUMPRODUCT((F22=#REF!)*((#REF!)&gt;(#REF!)))+SUMPRODUCT((F22=#REF!)*((#REF!)&gt;(#REF!))))*3+SUMPRODUCT(((F22=#REF!)+(F22=#REF!))*((#REF!)=(#REF!))*NOT(ISBLANK(#REF!)))</f>
        <v>#REF!</v>
      </c>
      <c r="J22" s="11" t="e">
        <f t="shared" si="8"/>
        <v>#REF!</v>
      </c>
      <c r="K22" s="11" t="e">
        <f t="shared" si="9"/>
        <v>#REF!</v>
      </c>
      <c r="L22" s="11" t="e">
        <f>SUMPRODUCT((#REF!=F22)*(#REF!&lt;&gt;""))+SUMPRODUCT((#REF!=F22)*(#REF!&lt;&gt;""))+SUMPRODUCT((#REF!=F22)*(#REF!&lt;&gt;""))+SUMPRODUCT((#REF!=F22)*(#REF!&lt;&gt;""))</f>
        <v>#REF!</v>
      </c>
      <c r="M22" s="11" t="e">
        <f>SUMPRODUCT((#REF!=F22)*(#REF!&gt;#REF!))+SUMPRODUCT((#REF!=F22)*(#REF!&lt;#REF!))+SUMPRODUCT((#REF!=F22)*(#REF!&gt;#REF!))+SUMPRODUCT((#REF!=F22)*(#REF!&lt;#REF!))</f>
        <v>#REF!</v>
      </c>
      <c r="N22" s="11" t="e">
        <f>SUMPRODUCT((#REF!=F22)*(#REF!=#REF!)*(#REF!&lt;&gt;"")*(#REF!&lt;&gt;""))+SUMPRODUCT((#REF!=F22)*(#REF!=#REF!)*(#REF!&lt;&gt;"")*(#REF!&lt;&gt;""))</f>
        <v>#REF!</v>
      </c>
      <c r="O22" s="11" t="e">
        <f>SUMPRODUCT((#REF!=F22)*(#REF!&lt;#REF!))+SUMPRODUCT((#REF!=F22)*(#REF!&gt;#REF!))+SUMPRODUCT((#REF!=F22)*(#REF!&lt;#REF!))+SUMPRODUCT((#REF!=F22)*(#REF!&gt;#REF!))</f>
        <v>#REF!</v>
      </c>
    </row>
    <row r="23" spans="2:15" s="2" customFormat="1" x14ac:dyDescent="0.2">
      <c r="B23" s="11">
        <v>8</v>
      </c>
      <c r="C23" s="11" t="e">
        <f t="shared" si="5"/>
        <v>#REF!</v>
      </c>
      <c r="D23" s="11" t="e">
        <f t="shared" si="6"/>
        <v>#REF!</v>
      </c>
      <c r="E23" s="11" t="e">
        <f t="shared" si="7"/>
        <v>#REF!</v>
      </c>
      <c r="F23" s="11" t="e">
        <f>VLOOKUP(B23,#REF!,2,0)</f>
        <v>#REF!</v>
      </c>
      <c r="G23" s="11" t="e">
        <f>SUMPRODUCT((F23=#REF!)*(#REF!))+SUMPRODUCT((F23=#REF!)*(#REF!))+SUMPRODUCT((F23=#REF!)*(#REF!))+SUMPRODUCT((F23=#REF!)*(#REF!))</f>
        <v>#REF!</v>
      </c>
      <c r="H23" s="11" t="e">
        <f>SUMPRODUCT((F23=#REF!)*(#REF!))+SUMPRODUCT((F23=#REF!)*(#REF!))+SUMPRODUCT((F23=#REF!)*(#REF!))+SUMPRODUCT((F23=#REF!)*(#REF!))</f>
        <v>#REF!</v>
      </c>
      <c r="I23" s="11" t="e">
        <f>(SUMPRODUCT((F23=#REF!)*((#REF!)&gt;(#REF!)))+SUMPRODUCT((F23=#REF!)*((#REF!)&gt;(#REF!))))*3+SUMPRODUCT(((F23=#REF!)+(F23=#REF!))*((#REF!)=(#REF!))*NOT(ISBLANK(#REF!)))+(SUMPRODUCT((F23=#REF!)*((#REF!)&gt;(#REF!)))+SUMPRODUCT((F23=#REF!)*((#REF!)&gt;(#REF!))))*3+SUMPRODUCT(((F23=#REF!)+(F23=#REF!))*((#REF!)=(#REF!))*NOT(ISBLANK(#REF!)))</f>
        <v>#REF!</v>
      </c>
      <c r="J23" s="11" t="e">
        <f t="shared" si="8"/>
        <v>#REF!</v>
      </c>
      <c r="K23" s="11" t="e">
        <f t="shared" si="9"/>
        <v>#REF!</v>
      </c>
      <c r="L23" s="11" t="e">
        <f>SUMPRODUCT((#REF!=F23)*(#REF!&lt;&gt;""))+SUMPRODUCT((#REF!=F23)*(#REF!&lt;&gt;""))+SUMPRODUCT((#REF!=F23)*(#REF!&lt;&gt;""))+SUMPRODUCT((#REF!=F23)*(#REF!&lt;&gt;""))</f>
        <v>#REF!</v>
      </c>
      <c r="M23" s="11" t="e">
        <f>SUMPRODUCT((#REF!=F23)*(#REF!&gt;#REF!))+SUMPRODUCT((#REF!=F23)*(#REF!&lt;#REF!))+SUMPRODUCT((#REF!=F23)*(#REF!&gt;#REF!))+SUMPRODUCT((#REF!=F23)*(#REF!&lt;#REF!))</f>
        <v>#REF!</v>
      </c>
      <c r="N23" s="11" t="e">
        <f>SUMPRODUCT((#REF!=F23)*(#REF!=#REF!)*(#REF!&lt;&gt;"")*(#REF!&lt;&gt;""))+SUMPRODUCT((#REF!=F23)*(#REF!=#REF!)*(#REF!&lt;&gt;"")*(#REF!&lt;&gt;""))</f>
        <v>#REF!</v>
      </c>
      <c r="O23" s="11" t="e">
        <f>SUMPRODUCT((#REF!=F23)*(#REF!&lt;#REF!))+SUMPRODUCT((#REF!=F23)*(#REF!&gt;#REF!))+SUMPRODUCT((#REF!=F23)*(#REF!&lt;#REF!))+SUMPRODUCT((#REF!=F23)*(#REF!&gt;#REF!))</f>
        <v>#REF!</v>
      </c>
    </row>
    <row r="24" spans="2:15" s="2" customFormat="1" x14ac:dyDescent="0.2">
      <c r="B24" s="11">
        <v>9</v>
      </c>
      <c r="C24" s="11" t="e">
        <f t="shared" si="5"/>
        <v>#REF!</v>
      </c>
      <c r="D24" s="11" t="e">
        <f t="shared" si="6"/>
        <v>#REF!</v>
      </c>
      <c r="E24" s="11" t="e">
        <f t="shared" si="7"/>
        <v>#REF!</v>
      </c>
      <c r="F24" s="11" t="e">
        <f>VLOOKUP(B24,#REF!,2,0)</f>
        <v>#REF!</v>
      </c>
      <c r="G24" s="11" t="e">
        <f>SUMPRODUCT((F24=#REF!)*(#REF!))+SUMPRODUCT((F24=#REF!)*(#REF!))+SUMPRODUCT((F24=#REF!)*(#REF!))+SUMPRODUCT((F24=#REF!)*(#REF!))</f>
        <v>#REF!</v>
      </c>
      <c r="H24" s="11" t="e">
        <f>SUMPRODUCT((F24=#REF!)*(#REF!))+SUMPRODUCT((F24=#REF!)*(#REF!))+SUMPRODUCT((F24=#REF!)*(#REF!))+SUMPRODUCT((F24=#REF!)*(#REF!))</f>
        <v>#REF!</v>
      </c>
      <c r="I24" s="11" t="e">
        <f>(SUMPRODUCT((F24=#REF!)*((#REF!)&gt;(#REF!)))+SUMPRODUCT((F24=#REF!)*((#REF!)&gt;(#REF!))))*3+SUMPRODUCT(((F24=#REF!)+(F24=#REF!))*((#REF!)=(#REF!))*NOT(ISBLANK(#REF!)))+(SUMPRODUCT((F24=#REF!)*((#REF!)&gt;(#REF!)))+SUMPRODUCT((F24=#REF!)*((#REF!)&gt;(#REF!))))*3+SUMPRODUCT(((F24=#REF!)+(F24=#REF!))*((#REF!)=(#REF!))*NOT(ISBLANK(#REF!)))</f>
        <v>#REF!</v>
      </c>
      <c r="J24" s="11" t="e">
        <f t="shared" si="8"/>
        <v>#REF!</v>
      </c>
      <c r="K24" s="11" t="e">
        <f t="shared" si="9"/>
        <v>#REF!</v>
      </c>
      <c r="L24" s="11" t="e">
        <f>SUMPRODUCT((#REF!=F24)*(#REF!&lt;&gt;""))+SUMPRODUCT((#REF!=F24)*(#REF!&lt;&gt;""))+SUMPRODUCT((#REF!=F24)*(#REF!&lt;&gt;""))+SUMPRODUCT((#REF!=F24)*(#REF!&lt;&gt;""))</f>
        <v>#REF!</v>
      </c>
      <c r="M24" s="11" t="e">
        <f>SUMPRODUCT((#REF!=F24)*(#REF!&gt;#REF!))+SUMPRODUCT((#REF!=F24)*(#REF!&lt;#REF!))+SUMPRODUCT((#REF!=F24)*(#REF!&gt;#REF!))+SUMPRODUCT((#REF!=F24)*(#REF!&lt;#REF!))</f>
        <v>#REF!</v>
      </c>
      <c r="N24" s="11" t="e">
        <f>SUMPRODUCT((#REF!=F24)*(#REF!=#REF!)*(#REF!&lt;&gt;"")*(#REF!&lt;&gt;""))+SUMPRODUCT((#REF!=F24)*(#REF!=#REF!)*(#REF!&lt;&gt;"")*(#REF!&lt;&gt;""))</f>
        <v>#REF!</v>
      </c>
      <c r="O24" s="11" t="e">
        <f>SUMPRODUCT((#REF!=F24)*(#REF!&lt;#REF!))+SUMPRODUCT((#REF!=F24)*(#REF!&gt;#REF!))+SUMPRODUCT((#REF!=F24)*(#REF!&lt;#REF!))+SUMPRODUCT((#REF!=F24)*(#REF!&gt;#REF!))</f>
        <v>#REF!</v>
      </c>
    </row>
    <row r="25" spans="2:15" s="2" customFormat="1" x14ac:dyDescent="0.2">
      <c r="B25" s="11">
        <v>10</v>
      </c>
      <c r="C25" s="11" t="e">
        <f t="shared" si="5"/>
        <v>#REF!</v>
      </c>
      <c r="D25" s="11" t="e">
        <f t="shared" si="6"/>
        <v>#REF!</v>
      </c>
      <c r="E25" s="11" t="e">
        <f t="shared" si="7"/>
        <v>#REF!</v>
      </c>
      <c r="F25" s="11" t="e">
        <f>VLOOKUP(B25,#REF!,2,0)</f>
        <v>#REF!</v>
      </c>
      <c r="G25" s="11" t="e">
        <f>SUMPRODUCT((F25=#REF!)*(#REF!))+SUMPRODUCT((F25=#REF!)*(#REF!))+SUMPRODUCT((F25=#REF!)*(#REF!))+SUMPRODUCT((F25=#REF!)*(#REF!))</f>
        <v>#REF!</v>
      </c>
      <c r="H25" s="11" t="e">
        <f>SUMPRODUCT((F25=#REF!)*(#REF!))+SUMPRODUCT((F25=#REF!)*(#REF!))+SUMPRODUCT((F25=#REF!)*(#REF!))+SUMPRODUCT((F25=#REF!)*(#REF!))</f>
        <v>#REF!</v>
      </c>
      <c r="I25" s="11" t="e">
        <f>(SUMPRODUCT((F25=#REF!)*((#REF!)&gt;(#REF!)))+SUMPRODUCT((F25=#REF!)*((#REF!)&gt;(#REF!))))*3+SUMPRODUCT(((F25=#REF!)+(F25=#REF!))*((#REF!)=(#REF!))*NOT(ISBLANK(#REF!)))+(SUMPRODUCT((F25=#REF!)*((#REF!)&gt;(#REF!)))+SUMPRODUCT((F25=#REF!)*((#REF!)&gt;(#REF!))))*3+SUMPRODUCT(((F25=#REF!)+(F25=#REF!))*((#REF!)=(#REF!))*NOT(ISBLANK(#REF!)))</f>
        <v>#REF!</v>
      </c>
      <c r="J25" s="11" t="e">
        <f t="shared" si="8"/>
        <v>#REF!</v>
      </c>
      <c r="K25" s="11" t="e">
        <f t="shared" si="9"/>
        <v>#REF!</v>
      </c>
      <c r="L25" s="11" t="e">
        <f>SUMPRODUCT((#REF!=F25)*(#REF!&lt;&gt;""))+SUMPRODUCT((#REF!=F25)*(#REF!&lt;&gt;""))+SUMPRODUCT((#REF!=F25)*(#REF!&lt;&gt;""))+SUMPRODUCT((#REF!=F25)*(#REF!&lt;&gt;""))</f>
        <v>#REF!</v>
      </c>
      <c r="M25" s="11" t="e">
        <f>SUMPRODUCT((#REF!=F25)*(#REF!&gt;#REF!))+SUMPRODUCT((#REF!=F25)*(#REF!&lt;#REF!))+SUMPRODUCT((#REF!=F25)*(#REF!&gt;#REF!))+SUMPRODUCT((#REF!=F25)*(#REF!&lt;#REF!))</f>
        <v>#REF!</v>
      </c>
      <c r="N25" s="11" t="e">
        <f>SUMPRODUCT((#REF!=F25)*(#REF!=#REF!)*(#REF!&lt;&gt;"")*(#REF!&lt;&gt;""))+SUMPRODUCT((#REF!=F25)*(#REF!=#REF!)*(#REF!&lt;&gt;"")*(#REF!&lt;&gt;""))</f>
        <v>#REF!</v>
      </c>
      <c r="O25" s="11" t="e">
        <f>SUMPRODUCT((#REF!=F25)*(#REF!&lt;#REF!))+SUMPRODUCT((#REF!=F25)*(#REF!&gt;#REF!))+SUMPRODUCT((#REF!=F25)*(#REF!&lt;#REF!))+SUMPRODUCT((#REF!=F25)*(#REF!&gt;#REF!))</f>
        <v>#REF!</v>
      </c>
    </row>
    <row r="26" spans="2:15" s="2" customFormat="1" x14ac:dyDescent="0.2">
      <c r="B26" s="11">
        <f>COUNT((B16:B25))*(COUNT(B16:B25)-1)</f>
        <v>90</v>
      </c>
      <c r="C26" s="11"/>
      <c r="D26" s="11"/>
      <c r="E26" s="11"/>
      <c r="F26" s="11"/>
      <c r="G26" s="11"/>
      <c r="H26" s="11"/>
      <c r="I26" s="11"/>
      <c r="J26" s="11"/>
      <c r="K26" s="11"/>
      <c r="L26" s="11" t="e">
        <f>SUM(L16:L25)</f>
        <v>#REF!</v>
      </c>
      <c r="M26" s="11"/>
      <c r="N26" s="11"/>
      <c r="O26" s="11"/>
    </row>
    <row r="27" spans="2:15" s="2" customFormat="1" x14ac:dyDescent="0.2"/>
    <row r="28" spans="2:15" s="2" customFormat="1" x14ac:dyDescent="0.2"/>
    <row r="29" spans="2:15" s="2" customFormat="1" x14ac:dyDescent="0.2">
      <c r="H29" s="2" t="s">
        <v>17</v>
      </c>
      <c r="I29" s="2" t="s">
        <v>17</v>
      </c>
      <c r="J29" s="2" t="s">
        <v>18</v>
      </c>
      <c r="K29" s="2" t="s">
        <v>18</v>
      </c>
    </row>
    <row r="30" spans="2:15" s="2" customFormat="1" x14ac:dyDescent="0.2">
      <c r="D30" s="2">
        <v>1</v>
      </c>
      <c r="E30" s="2" t="e">
        <f t="shared" ref="E30:E61" si="10">F30&amp;G30</f>
        <v>#REF!</v>
      </c>
      <c r="F30" s="2" t="e">
        <f>F4</f>
        <v>#REF!</v>
      </c>
      <c r="G30" s="2" t="e">
        <f t="shared" ref="G30:G38" si="11">F5</f>
        <v>#REF!</v>
      </c>
      <c r="H30" s="2" t="e">
        <f>IF(SUMPRODUCT((#REF!=F30)*(#REF!=G30)*(ISNUMBER(#REF!)))=1,SUMPRODUCT((#REF!=F30)*(#REF!=G30)*(#REF!))&amp;":"&amp;SUMPRODUCT((#REF!=F30)*(#REF!=G30)*(#REF!)),"")</f>
        <v>#REF!</v>
      </c>
      <c r="I30" s="2" t="e">
        <f>IF(SUMPRODUCT((#REF!=F30)*(#REF!=G30)*(ISNUMBER(#REF!)))=1,SUMPRODUCT((#REF!=F30)*(#REF!=G30)*(#REF!))&amp;":"&amp;SUMPRODUCT((#REF!=F30)*(#REF!=G30)*(#REF!)),"")</f>
        <v>#REF!</v>
      </c>
      <c r="J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  <c r="K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</row>
    <row r="31" spans="2:15" s="2" customFormat="1" x14ac:dyDescent="0.2">
      <c r="D31" s="2">
        <v>2</v>
      </c>
      <c r="E31" s="2" t="e">
        <f t="shared" si="10"/>
        <v>#REF!</v>
      </c>
      <c r="F31" s="2" t="e">
        <f>F4</f>
        <v>#REF!</v>
      </c>
      <c r="G31" s="2" t="e">
        <f t="shared" si="11"/>
        <v>#REF!</v>
      </c>
      <c r="H31" s="2" t="e">
        <f>IF(SUMPRODUCT((#REF!=F31)*(#REF!=G31)*(ISNUMBER(#REF!)))=1,SUMPRODUCT((#REF!=F31)*(#REF!=G31)*(#REF!))&amp;":"&amp;SUMPRODUCT((#REF!=F31)*(#REF!=G31)*(#REF!)),"")</f>
        <v>#REF!</v>
      </c>
      <c r="I31" s="2" t="e">
        <f>IF(SUMPRODUCT((#REF!=F31)*(#REF!=G31)*(ISNUMBER(#REF!)))=1,SUMPRODUCT((#REF!=F31)*(#REF!=G31)*(#REF!))&amp;":"&amp;SUMPRODUCT((#REF!=F31)*(#REF!=G31)*(#REF!)),"")</f>
        <v>#REF!</v>
      </c>
      <c r="J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  <c r="K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</row>
    <row r="32" spans="2:15" s="2" customFormat="1" x14ac:dyDescent="0.2">
      <c r="D32" s="2">
        <v>3</v>
      </c>
      <c r="E32" s="2" t="e">
        <f t="shared" si="10"/>
        <v>#REF!</v>
      </c>
      <c r="F32" s="2" t="e">
        <f>F4</f>
        <v>#REF!</v>
      </c>
      <c r="G32" s="2" t="e">
        <f t="shared" si="11"/>
        <v>#REF!</v>
      </c>
      <c r="H32" s="2" t="e">
        <f>IF(SUMPRODUCT((#REF!=F32)*(#REF!=G32)*(ISNUMBER(#REF!)))=1,SUMPRODUCT((#REF!=F32)*(#REF!=G32)*(#REF!))&amp;":"&amp;SUMPRODUCT((#REF!=F32)*(#REF!=G32)*(#REF!)),"")</f>
        <v>#REF!</v>
      </c>
      <c r="I32" s="2" t="e">
        <f>IF(SUMPRODUCT((#REF!=F32)*(#REF!=G32)*(ISNUMBER(#REF!)))=1,SUMPRODUCT((#REF!=F32)*(#REF!=G32)*(#REF!))&amp;":"&amp;SUMPRODUCT((#REF!=F32)*(#REF!=G32)*(#REF!)),"")</f>
        <v>#REF!</v>
      </c>
      <c r="J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  <c r="K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</row>
    <row r="33" spans="4:11" s="2" customFormat="1" x14ac:dyDescent="0.2">
      <c r="D33" s="2">
        <v>4</v>
      </c>
      <c r="E33" s="2" t="e">
        <f t="shared" si="10"/>
        <v>#REF!</v>
      </c>
      <c r="F33" s="2" t="e">
        <f>F4</f>
        <v>#REF!</v>
      </c>
      <c r="G33" s="2" t="e">
        <f t="shared" si="11"/>
        <v>#REF!</v>
      </c>
      <c r="H33" s="2" t="e">
        <f>IF(SUMPRODUCT((#REF!=F33)*(#REF!=G33)*(ISNUMBER(#REF!)))=1,SUMPRODUCT((#REF!=F33)*(#REF!=G33)*(#REF!))&amp;":"&amp;SUMPRODUCT((#REF!=F33)*(#REF!=G33)*(#REF!)),"")</f>
        <v>#REF!</v>
      </c>
      <c r="I33" s="2" t="e">
        <f>IF(SUMPRODUCT((#REF!=F33)*(#REF!=G33)*(ISNUMBER(#REF!)))=1,SUMPRODUCT((#REF!=F33)*(#REF!=G33)*(#REF!))&amp;":"&amp;SUMPRODUCT((#REF!=F33)*(#REF!=G33)*(#REF!)),"")</f>
        <v>#REF!</v>
      </c>
      <c r="J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  <c r="K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</row>
    <row r="34" spans="4:11" s="2" customFormat="1" x14ac:dyDescent="0.2">
      <c r="D34" s="2">
        <v>5</v>
      </c>
      <c r="E34" s="2" t="e">
        <f t="shared" si="10"/>
        <v>#REF!</v>
      </c>
      <c r="F34" s="2" t="e">
        <f>F4</f>
        <v>#REF!</v>
      </c>
      <c r="G34" s="2" t="e">
        <f t="shared" si="11"/>
        <v>#REF!</v>
      </c>
      <c r="H34" s="2" t="e">
        <f>IF(SUMPRODUCT((#REF!=F34)*(#REF!=G34)*(ISNUMBER(#REF!)))=1,SUMPRODUCT((#REF!=F34)*(#REF!=G34)*(#REF!))&amp;":"&amp;SUMPRODUCT((#REF!=F34)*(#REF!=G34)*(#REF!)),"")</f>
        <v>#REF!</v>
      </c>
      <c r="I34" s="2" t="e">
        <f>IF(SUMPRODUCT((#REF!=F34)*(#REF!=G34)*(ISNUMBER(#REF!)))=1,SUMPRODUCT((#REF!=F34)*(#REF!=G34)*(#REF!))&amp;":"&amp;SUMPRODUCT((#REF!=F34)*(#REF!=G34)*(#REF!)),"")</f>
        <v>#REF!</v>
      </c>
      <c r="J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  <c r="K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</row>
    <row r="35" spans="4:11" s="2" customFormat="1" x14ac:dyDescent="0.2">
      <c r="D35" s="2">
        <v>6</v>
      </c>
      <c r="E35" s="2" t="e">
        <f t="shared" si="10"/>
        <v>#REF!</v>
      </c>
      <c r="F35" s="2" t="e">
        <f>F4</f>
        <v>#REF!</v>
      </c>
      <c r="G35" s="2" t="e">
        <f t="shared" si="11"/>
        <v>#REF!</v>
      </c>
      <c r="H35" s="2" t="e">
        <f>IF(SUMPRODUCT((#REF!=F35)*(#REF!=G35)*(ISNUMBER(#REF!)))=1,SUMPRODUCT((#REF!=F35)*(#REF!=G35)*(#REF!))&amp;":"&amp;SUMPRODUCT((#REF!=F35)*(#REF!=G35)*(#REF!)),"")</f>
        <v>#REF!</v>
      </c>
      <c r="I35" s="2" t="e">
        <f>IF(SUMPRODUCT((#REF!=F35)*(#REF!=G35)*(ISNUMBER(#REF!)))=1,SUMPRODUCT((#REF!=F35)*(#REF!=G35)*(#REF!))&amp;":"&amp;SUMPRODUCT((#REF!=F35)*(#REF!=G35)*(#REF!)),"")</f>
        <v>#REF!</v>
      </c>
      <c r="J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  <c r="K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</row>
    <row r="36" spans="4:11" s="2" customFormat="1" x14ac:dyDescent="0.2">
      <c r="D36" s="2">
        <v>7</v>
      </c>
      <c r="E36" s="2" t="e">
        <f t="shared" si="10"/>
        <v>#REF!</v>
      </c>
      <c r="F36" s="2" t="e">
        <f>F4</f>
        <v>#REF!</v>
      </c>
      <c r="G36" s="2" t="e">
        <f t="shared" si="11"/>
        <v>#REF!</v>
      </c>
      <c r="H36" s="2" t="e">
        <f>IF(SUMPRODUCT((#REF!=F36)*(#REF!=G36)*(ISNUMBER(#REF!)))=1,SUMPRODUCT((#REF!=F36)*(#REF!=G36)*(#REF!))&amp;":"&amp;SUMPRODUCT((#REF!=F36)*(#REF!=G36)*(#REF!)),"")</f>
        <v>#REF!</v>
      </c>
      <c r="I36" s="2" t="e">
        <f>IF(SUMPRODUCT((#REF!=F36)*(#REF!=G36)*(ISNUMBER(#REF!)))=1,SUMPRODUCT((#REF!=F36)*(#REF!=G36)*(#REF!))&amp;":"&amp;SUMPRODUCT((#REF!=F36)*(#REF!=G36)*(#REF!)),"")</f>
        <v>#REF!</v>
      </c>
      <c r="J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  <c r="K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</row>
    <row r="37" spans="4:11" s="2" customFormat="1" x14ac:dyDescent="0.2">
      <c r="D37" s="2">
        <v>8</v>
      </c>
      <c r="E37" s="2" t="e">
        <f t="shared" si="10"/>
        <v>#REF!</v>
      </c>
      <c r="F37" s="2" t="e">
        <f>F4</f>
        <v>#REF!</v>
      </c>
      <c r="G37" s="2" t="e">
        <f t="shared" si="11"/>
        <v>#REF!</v>
      </c>
      <c r="H37" s="2" t="e">
        <f>IF(SUMPRODUCT((#REF!=F37)*(#REF!=G37)*(ISNUMBER(#REF!)))=1,SUMPRODUCT((#REF!=F37)*(#REF!=G37)*(#REF!))&amp;":"&amp;SUMPRODUCT((#REF!=F37)*(#REF!=G37)*(#REF!)),"")</f>
        <v>#REF!</v>
      </c>
      <c r="I37" s="2" t="e">
        <f>IF(SUMPRODUCT((#REF!=F37)*(#REF!=G37)*(ISNUMBER(#REF!)))=1,SUMPRODUCT((#REF!=F37)*(#REF!=G37)*(#REF!))&amp;":"&amp;SUMPRODUCT((#REF!=F37)*(#REF!=G37)*(#REF!)),"")</f>
        <v>#REF!</v>
      </c>
      <c r="J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  <c r="K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</row>
    <row r="38" spans="4:11" s="2" customFormat="1" x14ac:dyDescent="0.2">
      <c r="D38" s="2">
        <v>9</v>
      </c>
      <c r="E38" s="2" t="e">
        <f t="shared" si="10"/>
        <v>#REF!</v>
      </c>
      <c r="F38" s="2" t="e">
        <f>F4</f>
        <v>#REF!</v>
      </c>
      <c r="G38" s="2" t="e">
        <f t="shared" si="11"/>
        <v>#REF!</v>
      </c>
      <c r="H38" s="2" t="e">
        <f>IF(SUMPRODUCT((#REF!=F38)*(#REF!=G38)*(ISNUMBER(#REF!)))=1,SUMPRODUCT((#REF!=F38)*(#REF!=G38)*(#REF!))&amp;":"&amp;SUMPRODUCT((#REF!=F38)*(#REF!=G38)*(#REF!)),"")</f>
        <v>#REF!</v>
      </c>
      <c r="I38" s="2" t="e">
        <f>IF(SUMPRODUCT((#REF!=F38)*(#REF!=G38)*(ISNUMBER(#REF!)))=1,SUMPRODUCT((#REF!=F38)*(#REF!=G38)*(#REF!))&amp;":"&amp;SUMPRODUCT((#REF!=F38)*(#REF!=G38)*(#REF!)),"")</f>
        <v>#REF!</v>
      </c>
      <c r="J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  <c r="K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</row>
    <row r="39" spans="4:11" s="2" customFormat="1" x14ac:dyDescent="0.2">
      <c r="D39" s="2">
        <v>10</v>
      </c>
      <c r="E39" s="2" t="e">
        <f t="shared" si="10"/>
        <v>#REF!</v>
      </c>
      <c r="F39" s="2" t="e">
        <f>F5</f>
        <v>#REF!</v>
      </c>
      <c r="G39" s="2" t="e">
        <f t="shared" ref="G39:G46" si="12">F6</f>
        <v>#REF!</v>
      </c>
      <c r="H39" s="2" t="e">
        <f>IF(SUMPRODUCT((#REF!=F39)*(#REF!=G39)*(ISNUMBER(#REF!)))=1,SUMPRODUCT((#REF!=F39)*(#REF!=G39)*(#REF!))&amp;":"&amp;SUMPRODUCT((#REF!=F39)*(#REF!=G39)*(#REF!)),"")</f>
        <v>#REF!</v>
      </c>
      <c r="I39" s="2" t="e">
        <f>IF(SUMPRODUCT((#REF!=F39)*(#REF!=G39)*(ISNUMBER(#REF!)))=1,SUMPRODUCT((#REF!=F39)*(#REF!=G39)*(#REF!))&amp;":"&amp;SUMPRODUCT((#REF!=F39)*(#REF!=G39)*(#REF!)),"")</f>
        <v>#REF!</v>
      </c>
      <c r="J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  <c r="K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</row>
    <row r="40" spans="4:11" s="2" customFormat="1" x14ac:dyDescent="0.2">
      <c r="D40" s="2">
        <v>11</v>
      </c>
      <c r="E40" s="2" t="e">
        <f t="shared" si="10"/>
        <v>#REF!</v>
      </c>
      <c r="F40" s="2" t="e">
        <f>F5</f>
        <v>#REF!</v>
      </c>
      <c r="G40" s="2" t="e">
        <f t="shared" si="12"/>
        <v>#REF!</v>
      </c>
      <c r="H40" s="2" t="e">
        <f>IF(SUMPRODUCT((#REF!=F40)*(#REF!=G40)*(ISNUMBER(#REF!)))=1,SUMPRODUCT((#REF!=F40)*(#REF!=G40)*(#REF!))&amp;":"&amp;SUMPRODUCT((#REF!=F40)*(#REF!=G40)*(#REF!)),"")</f>
        <v>#REF!</v>
      </c>
      <c r="I40" s="2" t="e">
        <f>IF(SUMPRODUCT((#REF!=F40)*(#REF!=G40)*(ISNUMBER(#REF!)))=1,SUMPRODUCT((#REF!=F40)*(#REF!=G40)*(#REF!))&amp;":"&amp;SUMPRODUCT((#REF!=F40)*(#REF!=G40)*(#REF!)),"")</f>
        <v>#REF!</v>
      </c>
      <c r="J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  <c r="K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</row>
    <row r="41" spans="4:11" s="2" customFormat="1" x14ac:dyDescent="0.2">
      <c r="D41" s="2">
        <v>12</v>
      </c>
      <c r="E41" s="2" t="e">
        <f t="shared" si="10"/>
        <v>#REF!</v>
      </c>
      <c r="F41" s="2" t="e">
        <f>F5</f>
        <v>#REF!</v>
      </c>
      <c r="G41" s="2" t="e">
        <f t="shared" si="12"/>
        <v>#REF!</v>
      </c>
      <c r="H41" s="2" t="e">
        <f>IF(SUMPRODUCT((#REF!=F41)*(#REF!=G41)*(ISNUMBER(#REF!)))=1,SUMPRODUCT((#REF!=F41)*(#REF!=G41)*(#REF!))&amp;":"&amp;SUMPRODUCT((#REF!=F41)*(#REF!=G41)*(#REF!)),"")</f>
        <v>#REF!</v>
      </c>
      <c r="I41" s="2" t="e">
        <f>IF(SUMPRODUCT((#REF!=F41)*(#REF!=G41)*(ISNUMBER(#REF!)))=1,SUMPRODUCT((#REF!=F41)*(#REF!=G41)*(#REF!))&amp;":"&amp;SUMPRODUCT((#REF!=F41)*(#REF!=G41)*(#REF!)),"")</f>
        <v>#REF!</v>
      </c>
      <c r="J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  <c r="K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</row>
    <row r="42" spans="4:11" s="2" customFormat="1" x14ac:dyDescent="0.2">
      <c r="D42" s="2">
        <v>13</v>
      </c>
      <c r="E42" s="2" t="e">
        <f t="shared" si="10"/>
        <v>#REF!</v>
      </c>
      <c r="F42" s="2" t="e">
        <f>F5</f>
        <v>#REF!</v>
      </c>
      <c r="G42" s="2" t="e">
        <f t="shared" si="12"/>
        <v>#REF!</v>
      </c>
      <c r="H42" s="2" t="e">
        <f>IF(SUMPRODUCT((#REF!=F42)*(#REF!=G42)*(ISNUMBER(#REF!)))=1,SUMPRODUCT((#REF!=F42)*(#REF!=G42)*(#REF!))&amp;":"&amp;SUMPRODUCT((#REF!=F42)*(#REF!=G42)*(#REF!)),"")</f>
        <v>#REF!</v>
      </c>
      <c r="I42" s="2" t="e">
        <f>IF(SUMPRODUCT((#REF!=F42)*(#REF!=G42)*(ISNUMBER(#REF!)))=1,SUMPRODUCT((#REF!=F42)*(#REF!=G42)*(#REF!))&amp;":"&amp;SUMPRODUCT((#REF!=F42)*(#REF!=G42)*(#REF!)),"")</f>
        <v>#REF!</v>
      </c>
      <c r="J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  <c r="K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</row>
    <row r="43" spans="4:11" s="2" customFormat="1" x14ac:dyDescent="0.2">
      <c r="D43" s="2">
        <v>14</v>
      </c>
      <c r="E43" s="2" t="e">
        <f t="shared" si="10"/>
        <v>#REF!</v>
      </c>
      <c r="F43" s="2" t="e">
        <f>F5</f>
        <v>#REF!</v>
      </c>
      <c r="G43" s="2" t="e">
        <f t="shared" si="12"/>
        <v>#REF!</v>
      </c>
      <c r="H43" s="2" t="e">
        <f>IF(SUMPRODUCT((#REF!=F43)*(#REF!=G43)*(ISNUMBER(#REF!)))=1,SUMPRODUCT((#REF!=F43)*(#REF!=G43)*(#REF!))&amp;":"&amp;SUMPRODUCT((#REF!=F43)*(#REF!=G43)*(#REF!)),"")</f>
        <v>#REF!</v>
      </c>
      <c r="I43" s="2" t="e">
        <f>IF(SUMPRODUCT((#REF!=F43)*(#REF!=G43)*(ISNUMBER(#REF!)))=1,SUMPRODUCT((#REF!=F43)*(#REF!=G43)*(#REF!))&amp;":"&amp;SUMPRODUCT((#REF!=F43)*(#REF!=G43)*(#REF!)),"")</f>
        <v>#REF!</v>
      </c>
      <c r="J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  <c r="K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</row>
    <row r="44" spans="4:11" s="2" customFormat="1" x14ac:dyDescent="0.2">
      <c r="D44" s="2">
        <v>15</v>
      </c>
      <c r="E44" s="2" t="e">
        <f t="shared" si="10"/>
        <v>#REF!</v>
      </c>
      <c r="F44" s="2" t="e">
        <f>F5</f>
        <v>#REF!</v>
      </c>
      <c r="G44" s="2" t="e">
        <f t="shared" si="12"/>
        <v>#REF!</v>
      </c>
      <c r="H44" s="2" t="e">
        <f>IF(SUMPRODUCT((#REF!=F44)*(#REF!=G44)*(ISNUMBER(#REF!)))=1,SUMPRODUCT((#REF!=F44)*(#REF!=G44)*(#REF!))&amp;":"&amp;SUMPRODUCT((#REF!=F44)*(#REF!=G44)*(#REF!)),"")</f>
        <v>#REF!</v>
      </c>
      <c r="I44" s="2" t="e">
        <f>IF(SUMPRODUCT((#REF!=F44)*(#REF!=G44)*(ISNUMBER(#REF!)))=1,SUMPRODUCT((#REF!=F44)*(#REF!=G44)*(#REF!))&amp;":"&amp;SUMPRODUCT((#REF!=F44)*(#REF!=G44)*(#REF!)),"")</f>
        <v>#REF!</v>
      </c>
      <c r="J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  <c r="K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</row>
    <row r="45" spans="4:11" s="2" customFormat="1" x14ac:dyDescent="0.2">
      <c r="D45" s="2">
        <v>16</v>
      </c>
      <c r="E45" s="2" t="e">
        <f t="shared" si="10"/>
        <v>#REF!</v>
      </c>
      <c r="F45" s="2" t="e">
        <f>F5</f>
        <v>#REF!</v>
      </c>
      <c r="G45" s="2" t="e">
        <f t="shared" si="12"/>
        <v>#REF!</v>
      </c>
      <c r="H45" s="2" t="e">
        <f>IF(SUMPRODUCT((#REF!=F45)*(#REF!=G45)*(ISNUMBER(#REF!)))=1,SUMPRODUCT((#REF!=F45)*(#REF!=G45)*(#REF!))&amp;":"&amp;SUMPRODUCT((#REF!=F45)*(#REF!=G45)*(#REF!)),"")</f>
        <v>#REF!</v>
      </c>
      <c r="I45" s="2" t="e">
        <f>IF(SUMPRODUCT((#REF!=F45)*(#REF!=G45)*(ISNUMBER(#REF!)))=1,SUMPRODUCT((#REF!=F45)*(#REF!=G45)*(#REF!))&amp;":"&amp;SUMPRODUCT((#REF!=F45)*(#REF!=G45)*(#REF!)),"")</f>
        <v>#REF!</v>
      </c>
      <c r="J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  <c r="K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</row>
    <row r="46" spans="4:11" s="2" customFormat="1" x14ac:dyDescent="0.2">
      <c r="D46" s="2">
        <v>17</v>
      </c>
      <c r="E46" s="2" t="e">
        <f t="shared" si="10"/>
        <v>#REF!</v>
      </c>
      <c r="F46" s="2" t="e">
        <f>F5</f>
        <v>#REF!</v>
      </c>
      <c r="G46" s="2" t="e">
        <f t="shared" si="12"/>
        <v>#REF!</v>
      </c>
      <c r="H46" s="2" t="e">
        <f>IF(SUMPRODUCT((#REF!=F46)*(#REF!=G46)*(ISNUMBER(#REF!)))=1,SUMPRODUCT((#REF!=F46)*(#REF!=G46)*(#REF!))&amp;":"&amp;SUMPRODUCT((#REF!=F46)*(#REF!=G46)*(#REF!)),"")</f>
        <v>#REF!</v>
      </c>
      <c r="I46" s="2" t="e">
        <f>IF(SUMPRODUCT((#REF!=F46)*(#REF!=G46)*(ISNUMBER(#REF!)))=1,SUMPRODUCT((#REF!=F46)*(#REF!=G46)*(#REF!))&amp;":"&amp;SUMPRODUCT((#REF!=F46)*(#REF!=G46)*(#REF!)),"")</f>
        <v>#REF!</v>
      </c>
      <c r="J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  <c r="K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</row>
    <row r="47" spans="4:11" s="2" customFormat="1" x14ac:dyDescent="0.2">
      <c r="D47" s="2">
        <v>18</v>
      </c>
      <c r="E47" s="2" t="e">
        <f t="shared" si="10"/>
        <v>#REF!</v>
      </c>
      <c r="F47" s="2" t="e">
        <f>F6</f>
        <v>#REF!</v>
      </c>
      <c r="G47" s="2" t="e">
        <f t="shared" ref="G47:G53" si="13">F7</f>
        <v>#REF!</v>
      </c>
      <c r="H47" s="2" t="e">
        <f>IF(SUMPRODUCT((#REF!=F47)*(#REF!=G47)*(ISNUMBER(#REF!)))=1,SUMPRODUCT((#REF!=F47)*(#REF!=G47)*(#REF!))&amp;":"&amp;SUMPRODUCT((#REF!=F47)*(#REF!=G47)*(#REF!)),"")</f>
        <v>#REF!</v>
      </c>
      <c r="I47" s="2" t="e">
        <f>IF(SUMPRODUCT((#REF!=F47)*(#REF!=G47)*(ISNUMBER(#REF!)))=1,SUMPRODUCT((#REF!=F47)*(#REF!=G47)*(#REF!))&amp;":"&amp;SUMPRODUCT((#REF!=F47)*(#REF!=G47)*(#REF!)),"")</f>
        <v>#REF!</v>
      </c>
      <c r="J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  <c r="K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</row>
    <row r="48" spans="4:11" s="2" customFormat="1" x14ac:dyDescent="0.2">
      <c r="D48" s="2">
        <v>19</v>
      </c>
      <c r="E48" s="2" t="e">
        <f t="shared" si="10"/>
        <v>#REF!</v>
      </c>
      <c r="F48" s="2" t="e">
        <f>F6</f>
        <v>#REF!</v>
      </c>
      <c r="G48" s="2" t="e">
        <f t="shared" si="13"/>
        <v>#REF!</v>
      </c>
      <c r="H48" s="2" t="e">
        <f>IF(SUMPRODUCT((#REF!=F48)*(#REF!=G48)*(ISNUMBER(#REF!)))=1,SUMPRODUCT((#REF!=F48)*(#REF!=G48)*(#REF!))&amp;":"&amp;SUMPRODUCT((#REF!=F48)*(#REF!=G48)*(#REF!)),"")</f>
        <v>#REF!</v>
      </c>
      <c r="I48" s="2" t="e">
        <f>IF(SUMPRODUCT((#REF!=F48)*(#REF!=G48)*(ISNUMBER(#REF!)))=1,SUMPRODUCT((#REF!=F48)*(#REF!=G48)*(#REF!))&amp;":"&amp;SUMPRODUCT((#REF!=F48)*(#REF!=G48)*(#REF!)),"")</f>
        <v>#REF!</v>
      </c>
      <c r="J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  <c r="K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</row>
    <row r="49" spans="4:11" s="2" customFormat="1" x14ac:dyDescent="0.2">
      <c r="D49" s="2">
        <v>20</v>
      </c>
      <c r="E49" s="2" t="e">
        <f t="shared" si="10"/>
        <v>#REF!</v>
      </c>
      <c r="F49" s="2" t="e">
        <f>F6</f>
        <v>#REF!</v>
      </c>
      <c r="G49" s="2" t="e">
        <f t="shared" si="13"/>
        <v>#REF!</v>
      </c>
      <c r="H49" s="2" t="e">
        <f>IF(SUMPRODUCT((#REF!=F49)*(#REF!=G49)*(ISNUMBER(#REF!)))=1,SUMPRODUCT((#REF!=F49)*(#REF!=G49)*(#REF!))&amp;":"&amp;SUMPRODUCT((#REF!=F49)*(#REF!=G49)*(#REF!)),"")</f>
        <v>#REF!</v>
      </c>
      <c r="I49" s="2" t="e">
        <f>IF(SUMPRODUCT((#REF!=F49)*(#REF!=G49)*(ISNUMBER(#REF!)))=1,SUMPRODUCT((#REF!=F49)*(#REF!=G49)*(#REF!))&amp;":"&amp;SUMPRODUCT((#REF!=F49)*(#REF!=G49)*(#REF!)),"")</f>
        <v>#REF!</v>
      </c>
      <c r="J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  <c r="K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</row>
    <row r="50" spans="4:11" s="2" customFormat="1" x14ac:dyDescent="0.2">
      <c r="D50" s="2">
        <v>21</v>
      </c>
      <c r="E50" s="2" t="e">
        <f t="shared" si="10"/>
        <v>#REF!</v>
      </c>
      <c r="F50" s="2" t="e">
        <f>F6</f>
        <v>#REF!</v>
      </c>
      <c r="G50" s="2" t="e">
        <f t="shared" si="13"/>
        <v>#REF!</v>
      </c>
      <c r="H50" s="2" t="e">
        <f>IF(SUMPRODUCT((#REF!=F50)*(#REF!=G50)*(ISNUMBER(#REF!)))=1,SUMPRODUCT((#REF!=F50)*(#REF!=G50)*(#REF!))&amp;":"&amp;SUMPRODUCT((#REF!=F50)*(#REF!=G50)*(#REF!)),"")</f>
        <v>#REF!</v>
      </c>
      <c r="I50" s="2" t="e">
        <f>IF(SUMPRODUCT((#REF!=F50)*(#REF!=G50)*(ISNUMBER(#REF!)))=1,SUMPRODUCT((#REF!=F50)*(#REF!=G50)*(#REF!))&amp;":"&amp;SUMPRODUCT((#REF!=F50)*(#REF!=G50)*(#REF!)),"")</f>
        <v>#REF!</v>
      </c>
      <c r="J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  <c r="K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</row>
    <row r="51" spans="4:11" s="2" customFormat="1" x14ac:dyDescent="0.2">
      <c r="D51" s="2">
        <v>22</v>
      </c>
      <c r="E51" s="2" t="e">
        <f t="shared" si="10"/>
        <v>#REF!</v>
      </c>
      <c r="F51" s="2" t="e">
        <f>F6</f>
        <v>#REF!</v>
      </c>
      <c r="G51" s="2" t="e">
        <f t="shared" si="13"/>
        <v>#REF!</v>
      </c>
      <c r="H51" s="2" t="e">
        <f>IF(SUMPRODUCT((#REF!=F51)*(#REF!=G51)*(ISNUMBER(#REF!)))=1,SUMPRODUCT((#REF!=F51)*(#REF!=G51)*(#REF!))&amp;":"&amp;SUMPRODUCT((#REF!=F51)*(#REF!=G51)*(#REF!)),"")</f>
        <v>#REF!</v>
      </c>
      <c r="I51" s="2" t="e">
        <f>IF(SUMPRODUCT((#REF!=F51)*(#REF!=G51)*(ISNUMBER(#REF!)))=1,SUMPRODUCT((#REF!=F51)*(#REF!=G51)*(#REF!))&amp;":"&amp;SUMPRODUCT((#REF!=F51)*(#REF!=G51)*(#REF!)),"")</f>
        <v>#REF!</v>
      </c>
      <c r="J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  <c r="K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</row>
    <row r="52" spans="4:11" s="2" customFormat="1" x14ac:dyDescent="0.2">
      <c r="D52" s="2">
        <v>23</v>
      </c>
      <c r="E52" s="2" t="e">
        <f t="shared" si="10"/>
        <v>#REF!</v>
      </c>
      <c r="F52" s="2" t="e">
        <f>F6</f>
        <v>#REF!</v>
      </c>
      <c r="G52" s="2" t="e">
        <f t="shared" si="13"/>
        <v>#REF!</v>
      </c>
      <c r="H52" s="2" t="e">
        <f>IF(SUMPRODUCT((#REF!=F52)*(#REF!=G52)*(ISNUMBER(#REF!)))=1,SUMPRODUCT((#REF!=F52)*(#REF!=G52)*(#REF!))&amp;":"&amp;SUMPRODUCT((#REF!=F52)*(#REF!=G52)*(#REF!)),"")</f>
        <v>#REF!</v>
      </c>
      <c r="I52" s="2" t="e">
        <f>IF(SUMPRODUCT((#REF!=F52)*(#REF!=G52)*(ISNUMBER(#REF!)))=1,SUMPRODUCT((#REF!=F52)*(#REF!=G52)*(#REF!))&amp;":"&amp;SUMPRODUCT((#REF!=F52)*(#REF!=G52)*(#REF!)),"")</f>
        <v>#REF!</v>
      </c>
      <c r="J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  <c r="K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</row>
    <row r="53" spans="4:11" s="2" customFormat="1" x14ac:dyDescent="0.2">
      <c r="D53" s="2">
        <v>24</v>
      </c>
      <c r="E53" s="2" t="e">
        <f t="shared" si="10"/>
        <v>#REF!</v>
      </c>
      <c r="F53" s="2" t="e">
        <f>F6</f>
        <v>#REF!</v>
      </c>
      <c r="G53" s="2" t="e">
        <f t="shared" si="13"/>
        <v>#REF!</v>
      </c>
      <c r="H53" s="2" t="e">
        <f>IF(SUMPRODUCT((#REF!=F53)*(#REF!=G53)*(ISNUMBER(#REF!)))=1,SUMPRODUCT((#REF!=F53)*(#REF!=G53)*(#REF!))&amp;":"&amp;SUMPRODUCT((#REF!=F53)*(#REF!=G53)*(#REF!)),"")</f>
        <v>#REF!</v>
      </c>
      <c r="I53" s="2" t="e">
        <f>IF(SUMPRODUCT((#REF!=F53)*(#REF!=G53)*(ISNUMBER(#REF!)))=1,SUMPRODUCT((#REF!=F53)*(#REF!=G53)*(#REF!))&amp;":"&amp;SUMPRODUCT((#REF!=F53)*(#REF!=G53)*(#REF!)),"")</f>
        <v>#REF!</v>
      </c>
      <c r="J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  <c r="K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</row>
    <row r="54" spans="4:11" s="2" customFormat="1" x14ac:dyDescent="0.2">
      <c r="D54" s="2">
        <v>25</v>
      </c>
      <c r="E54" s="2" t="e">
        <f t="shared" si="10"/>
        <v>#REF!</v>
      </c>
      <c r="F54" s="2" t="e">
        <f>F7</f>
        <v>#REF!</v>
      </c>
      <c r="G54" s="2" t="e">
        <f t="shared" ref="G54:G59" si="14">F8</f>
        <v>#REF!</v>
      </c>
      <c r="H54" s="2" t="e">
        <f>IF(SUMPRODUCT((#REF!=F54)*(#REF!=G54)*(ISNUMBER(#REF!)))=1,SUMPRODUCT((#REF!=F54)*(#REF!=G54)*(#REF!))&amp;":"&amp;SUMPRODUCT((#REF!=F54)*(#REF!=G54)*(#REF!)),"")</f>
        <v>#REF!</v>
      </c>
      <c r="I54" s="2" t="e">
        <f>IF(SUMPRODUCT((#REF!=F54)*(#REF!=G54)*(ISNUMBER(#REF!)))=1,SUMPRODUCT((#REF!=F54)*(#REF!=G54)*(#REF!))&amp;":"&amp;SUMPRODUCT((#REF!=F54)*(#REF!=G54)*(#REF!)),"")</f>
        <v>#REF!</v>
      </c>
      <c r="J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  <c r="K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</row>
    <row r="55" spans="4:11" s="2" customFormat="1" x14ac:dyDescent="0.2">
      <c r="D55" s="2">
        <v>26</v>
      </c>
      <c r="E55" s="2" t="e">
        <f t="shared" si="10"/>
        <v>#REF!</v>
      </c>
      <c r="F55" s="2" t="e">
        <f>F7</f>
        <v>#REF!</v>
      </c>
      <c r="G55" s="2" t="e">
        <f t="shared" si="14"/>
        <v>#REF!</v>
      </c>
      <c r="H55" s="2" t="e">
        <f>IF(SUMPRODUCT((#REF!=F55)*(#REF!=G55)*(ISNUMBER(#REF!)))=1,SUMPRODUCT((#REF!=F55)*(#REF!=G55)*(#REF!))&amp;":"&amp;SUMPRODUCT((#REF!=F55)*(#REF!=G55)*(#REF!)),"")</f>
        <v>#REF!</v>
      </c>
      <c r="I55" s="2" t="e">
        <f>IF(SUMPRODUCT((#REF!=F55)*(#REF!=G55)*(ISNUMBER(#REF!)))=1,SUMPRODUCT((#REF!=F55)*(#REF!=G55)*(#REF!))&amp;":"&amp;SUMPRODUCT((#REF!=F55)*(#REF!=G55)*(#REF!)),"")</f>
        <v>#REF!</v>
      </c>
      <c r="J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  <c r="K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</row>
    <row r="56" spans="4:11" s="2" customFormat="1" x14ac:dyDescent="0.2">
      <c r="D56" s="2">
        <v>27</v>
      </c>
      <c r="E56" s="2" t="e">
        <f t="shared" si="10"/>
        <v>#REF!</v>
      </c>
      <c r="F56" s="2" t="e">
        <f>F7</f>
        <v>#REF!</v>
      </c>
      <c r="G56" s="2" t="e">
        <f t="shared" si="14"/>
        <v>#REF!</v>
      </c>
      <c r="H56" s="2" t="e">
        <f>IF(SUMPRODUCT((#REF!=F56)*(#REF!=G56)*(ISNUMBER(#REF!)))=1,SUMPRODUCT((#REF!=F56)*(#REF!=G56)*(#REF!))&amp;":"&amp;SUMPRODUCT((#REF!=F56)*(#REF!=G56)*(#REF!)),"")</f>
        <v>#REF!</v>
      </c>
      <c r="I56" s="2" t="e">
        <f>IF(SUMPRODUCT((#REF!=F56)*(#REF!=G56)*(ISNUMBER(#REF!)))=1,SUMPRODUCT((#REF!=F56)*(#REF!=G56)*(#REF!))&amp;":"&amp;SUMPRODUCT((#REF!=F56)*(#REF!=G56)*(#REF!)),"")</f>
        <v>#REF!</v>
      </c>
      <c r="J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  <c r="K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</row>
    <row r="57" spans="4:11" s="2" customFormat="1" x14ac:dyDescent="0.2">
      <c r="D57" s="2">
        <v>28</v>
      </c>
      <c r="E57" s="2" t="e">
        <f t="shared" si="10"/>
        <v>#REF!</v>
      </c>
      <c r="F57" s="2" t="e">
        <f>F7</f>
        <v>#REF!</v>
      </c>
      <c r="G57" s="2" t="e">
        <f t="shared" si="14"/>
        <v>#REF!</v>
      </c>
      <c r="H57" s="2" t="e">
        <f>IF(SUMPRODUCT((#REF!=F57)*(#REF!=G57)*(ISNUMBER(#REF!)))=1,SUMPRODUCT((#REF!=F57)*(#REF!=G57)*(#REF!))&amp;":"&amp;SUMPRODUCT((#REF!=F57)*(#REF!=G57)*(#REF!)),"")</f>
        <v>#REF!</v>
      </c>
      <c r="I57" s="2" t="e">
        <f>IF(SUMPRODUCT((#REF!=F57)*(#REF!=G57)*(ISNUMBER(#REF!)))=1,SUMPRODUCT((#REF!=F57)*(#REF!=G57)*(#REF!))&amp;":"&amp;SUMPRODUCT((#REF!=F57)*(#REF!=G57)*(#REF!)),"")</f>
        <v>#REF!</v>
      </c>
      <c r="J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  <c r="K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</row>
    <row r="58" spans="4:11" s="2" customFormat="1" x14ac:dyDescent="0.2">
      <c r="D58" s="2">
        <v>29</v>
      </c>
      <c r="E58" s="2" t="e">
        <f t="shared" si="10"/>
        <v>#REF!</v>
      </c>
      <c r="F58" s="2" t="e">
        <f>F7</f>
        <v>#REF!</v>
      </c>
      <c r="G58" s="2" t="e">
        <f t="shared" si="14"/>
        <v>#REF!</v>
      </c>
      <c r="H58" s="2" t="e">
        <f>IF(SUMPRODUCT((#REF!=F58)*(#REF!=G58)*(ISNUMBER(#REF!)))=1,SUMPRODUCT((#REF!=F58)*(#REF!=G58)*(#REF!))&amp;":"&amp;SUMPRODUCT((#REF!=F58)*(#REF!=G58)*(#REF!)),"")</f>
        <v>#REF!</v>
      </c>
      <c r="I58" s="2" t="e">
        <f>IF(SUMPRODUCT((#REF!=F58)*(#REF!=G58)*(ISNUMBER(#REF!)))=1,SUMPRODUCT((#REF!=F58)*(#REF!=G58)*(#REF!))&amp;":"&amp;SUMPRODUCT((#REF!=F58)*(#REF!=G58)*(#REF!)),"")</f>
        <v>#REF!</v>
      </c>
      <c r="J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  <c r="K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</row>
    <row r="59" spans="4:11" s="2" customFormat="1" x14ac:dyDescent="0.2">
      <c r="D59" s="2">
        <v>30</v>
      </c>
      <c r="E59" s="2" t="e">
        <f t="shared" si="10"/>
        <v>#REF!</v>
      </c>
      <c r="F59" s="2" t="e">
        <f>F7</f>
        <v>#REF!</v>
      </c>
      <c r="G59" s="2" t="e">
        <f t="shared" si="14"/>
        <v>#REF!</v>
      </c>
      <c r="H59" s="2" t="e">
        <f>IF(SUMPRODUCT((#REF!=F59)*(#REF!=G59)*(ISNUMBER(#REF!)))=1,SUMPRODUCT((#REF!=F59)*(#REF!=G59)*(#REF!))&amp;":"&amp;SUMPRODUCT((#REF!=F59)*(#REF!=G59)*(#REF!)),"")</f>
        <v>#REF!</v>
      </c>
      <c r="I59" s="2" t="e">
        <f>IF(SUMPRODUCT((#REF!=F59)*(#REF!=G59)*(ISNUMBER(#REF!)))=1,SUMPRODUCT((#REF!=F59)*(#REF!=G59)*(#REF!))&amp;":"&amp;SUMPRODUCT((#REF!=F59)*(#REF!=G59)*(#REF!)),"")</f>
        <v>#REF!</v>
      </c>
      <c r="J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  <c r="K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</row>
    <row r="60" spans="4:11" s="2" customFormat="1" x14ac:dyDescent="0.2">
      <c r="D60" s="2">
        <v>31</v>
      </c>
      <c r="E60" s="2" t="e">
        <f t="shared" si="10"/>
        <v>#REF!</v>
      </c>
      <c r="F60" s="2" t="e">
        <f>F8</f>
        <v>#REF!</v>
      </c>
      <c r="G60" s="2" t="e">
        <f>F9</f>
        <v>#REF!</v>
      </c>
      <c r="H60" s="2" t="e">
        <f>IF(SUMPRODUCT((#REF!=F60)*(#REF!=G60)*(ISNUMBER(#REF!)))=1,SUMPRODUCT((#REF!=F60)*(#REF!=G60)*(#REF!))&amp;":"&amp;SUMPRODUCT((#REF!=F60)*(#REF!=G60)*(#REF!)),"")</f>
        <v>#REF!</v>
      </c>
      <c r="I60" s="2" t="e">
        <f>IF(SUMPRODUCT((#REF!=F60)*(#REF!=G60)*(ISNUMBER(#REF!)))=1,SUMPRODUCT((#REF!=F60)*(#REF!=G60)*(#REF!))&amp;":"&amp;SUMPRODUCT((#REF!=F60)*(#REF!=G60)*(#REF!)),"")</f>
        <v>#REF!</v>
      </c>
      <c r="J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  <c r="K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</row>
    <row r="61" spans="4:11" s="2" customFormat="1" x14ac:dyDescent="0.2">
      <c r="D61" s="2">
        <v>32</v>
      </c>
      <c r="E61" s="2" t="e">
        <f t="shared" si="10"/>
        <v>#REF!</v>
      </c>
      <c r="F61" s="2" t="e">
        <f>F8</f>
        <v>#REF!</v>
      </c>
      <c r="G61" s="2" t="e">
        <f>F10</f>
        <v>#REF!</v>
      </c>
      <c r="H61" s="2" t="e">
        <f>IF(SUMPRODUCT((#REF!=F61)*(#REF!=G61)*(ISNUMBER(#REF!)))=1,SUMPRODUCT((#REF!=F61)*(#REF!=G61)*(#REF!))&amp;":"&amp;SUMPRODUCT((#REF!=F61)*(#REF!=G61)*(#REF!)),"")</f>
        <v>#REF!</v>
      </c>
      <c r="I61" s="2" t="e">
        <f>IF(SUMPRODUCT((#REF!=F61)*(#REF!=G61)*(ISNUMBER(#REF!)))=1,SUMPRODUCT((#REF!=F61)*(#REF!=G61)*(#REF!))&amp;":"&amp;SUMPRODUCT((#REF!=F61)*(#REF!=G61)*(#REF!)),"")</f>
        <v>#REF!</v>
      </c>
      <c r="J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  <c r="K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</row>
    <row r="62" spans="4:11" s="2" customFormat="1" x14ac:dyDescent="0.2">
      <c r="D62" s="2">
        <v>33</v>
      </c>
      <c r="E62" s="2" t="e">
        <f t="shared" ref="E62:E93" si="15">F62&amp;G62</f>
        <v>#REF!</v>
      </c>
      <c r="F62" s="2" t="e">
        <f>F8</f>
        <v>#REF!</v>
      </c>
      <c r="G62" s="2" t="e">
        <f>F11</f>
        <v>#REF!</v>
      </c>
      <c r="H62" s="2" t="e">
        <f>IF(SUMPRODUCT((#REF!=F62)*(#REF!=G62)*(ISNUMBER(#REF!)))=1,SUMPRODUCT((#REF!=F62)*(#REF!=G62)*(#REF!))&amp;":"&amp;SUMPRODUCT((#REF!=F62)*(#REF!=G62)*(#REF!)),"")</f>
        <v>#REF!</v>
      </c>
      <c r="I62" s="2" t="e">
        <f>IF(SUMPRODUCT((#REF!=F62)*(#REF!=G62)*(ISNUMBER(#REF!)))=1,SUMPRODUCT((#REF!=F62)*(#REF!=G62)*(#REF!))&amp;":"&amp;SUMPRODUCT((#REF!=F62)*(#REF!=G62)*(#REF!)),"")</f>
        <v>#REF!</v>
      </c>
      <c r="J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  <c r="K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</row>
    <row r="63" spans="4:11" s="2" customFormat="1" x14ac:dyDescent="0.2">
      <c r="D63" s="2">
        <v>34</v>
      </c>
      <c r="E63" s="2" t="e">
        <f t="shared" si="15"/>
        <v>#REF!</v>
      </c>
      <c r="F63" s="2" t="e">
        <f>F8</f>
        <v>#REF!</v>
      </c>
      <c r="G63" s="2" t="e">
        <f>F12</f>
        <v>#REF!</v>
      </c>
      <c r="H63" s="2" t="e">
        <f>IF(SUMPRODUCT((#REF!=F63)*(#REF!=G63)*(ISNUMBER(#REF!)))=1,SUMPRODUCT((#REF!=F63)*(#REF!=G63)*(#REF!))&amp;":"&amp;SUMPRODUCT((#REF!=F63)*(#REF!=G63)*(#REF!)),"")</f>
        <v>#REF!</v>
      </c>
      <c r="I63" s="2" t="e">
        <f>IF(SUMPRODUCT((#REF!=F63)*(#REF!=G63)*(ISNUMBER(#REF!)))=1,SUMPRODUCT((#REF!=F63)*(#REF!=G63)*(#REF!))&amp;":"&amp;SUMPRODUCT((#REF!=F63)*(#REF!=G63)*(#REF!)),"")</f>
        <v>#REF!</v>
      </c>
      <c r="J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  <c r="K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</row>
    <row r="64" spans="4:11" s="2" customFormat="1" x14ac:dyDescent="0.2">
      <c r="D64" s="2">
        <v>35</v>
      </c>
      <c r="E64" s="2" t="e">
        <f t="shared" si="15"/>
        <v>#REF!</v>
      </c>
      <c r="F64" s="2" t="e">
        <f>F8</f>
        <v>#REF!</v>
      </c>
      <c r="G64" s="2" t="e">
        <f>F13</f>
        <v>#REF!</v>
      </c>
      <c r="H64" s="2" t="e">
        <f>IF(SUMPRODUCT((#REF!=F64)*(#REF!=G64)*(ISNUMBER(#REF!)))=1,SUMPRODUCT((#REF!=F64)*(#REF!=G64)*(#REF!))&amp;":"&amp;SUMPRODUCT((#REF!=F64)*(#REF!=G64)*(#REF!)),"")</f>
        <v>#REF!</v>
      </c>
      <c r="I64" s="2" t="e">
        <f>IF(SUMPRODUCT((#REF!=F64)*(#REF!=G64)*(ISNUMBER(#REF!)))=1,SUMPRODUCT((#REF!=F64)*(#REF!=G64)*(#REF!))&amp;":"&amp;SUMPRODUCT((#REF!=F64)*(#REF!=G64)*(#REF!)),"")</f>
        <v>#REF!</v>
      </c>
      <c r="J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  <c r="K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</row>
    <row r="65" spans="4:11" s="2" customFormat="1" x14ac:dyDescent="0.2">
      <c r="D65" s="2">
        <v>36</v>
      </c>
      <c r="E65" s="2" t="e">
        <f t="shared" si="15"/>
        <v>#REF!</v>
      </c>
      <c r="F65" s="2" t="e">
        <f>F9</f>
        <v>#REF!</v>
      </c>
      <c r="G65" s="2" t="e">
        <f>F10</f>
        <v>#REF!</v>
      </c>
      <c r="H65" s="2" t="e">
        <f>IF(SUMPRODUCT((#REF!=F65)*(#REF!=G65)*(ISNUMBER(#REF!)))=1,SUMPRODUCT((#REF!=F65)*(#REF!=G65)*(#REF!))&amp;":"&amp;SUMPRODUCT((#REF!=F65)*(#REF!=G65)*(#REF!)),"")</f>
        <v>#REF!</v>
      </c>
      <c r="I65" s="2" t="e">
        <f>IF(SUMPRODUCT((#REF!=F65)*(#REF!=G65)*(ISNUMBER(#REF!)))=1,SUMPRODUCT((#REF!=F65)*(#REF!=G65)*(#REF!))&amp;":"&amp;SUMPRODUCT((#REF!=F65)*(#REF!=G65)*(#REF!)),"")</f>
        <v>#REF!</v>
      </c>
      <c r="J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  <c r="K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</row>
    <row r="66" spans="4:11" s="2" customFormat="1" x14ac:dyDescent="0.2">
      <c r="D66" s="2">
        <v>37</v>
      </c>
      <c r="E66" s="2" t="e">
        <f t="shared" si="15"/>
        <v>#REF!</v>
      </c>
      <c r="F66" s="2" t="e">
        <f>F9</f>
        <v>#REF!</v>
      </c>
      <c r="G66" s="2" t="e">
        <f>F11</f>
        <v>#REF!</v>
      </c>
      <c r="H66" s="2" t="e">
        <f>IF(SUMPRODUCT((#REF!=F66)*(#REF!=G66)*(ISNUMBER(#REF!)))=1,SUMPRODUCT((#REF!=F66)*(#REF!=G66)*(#REF!))&amp;":"&amp;SUMPRODUCT((#REF!=F66)*(#REF!=G66)*(#REF!)),"")</f>
        <v>#REF!</v>
      </c>
      <c r="I66" s="2" t="e">
        <f>IF(SUMPRODUCT((#REF!=F66)*(#REF!=G66)*(ISNUMBER(#REF!)))=1,SUMPRODUCT((#REF!=F66)*(#REF!=G66)*(#REF!))&amp;":"&amp;SUMPRODUCT((#REF!=F66)*(#REF!=G66)*(#REF!)),"")</f>
        <v>#REF!</v>
      </c>
      <c r="J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  <c r="K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</row>
    <row r="67" spans="4:11" s="2" customFormat="1" x14ac:dyDescent="0.2">
      <c r="D67" s="2">
        <v>38</v>
      </c>
      <c r="E67" s="2" t="e">
        <f t="shared" si="15"/>
        <v>#REF!</v>
      </c>
      <c r="F67" s="2" t="e">
        <f>F9</f>
        <v>#REF!</v>
      </c>
      <c r="G67" s="2" t="e">
        <f>F12</f>
        <v>#REF!</v>
      </c>
      <c r="H67" s="2" t="e">
        <f>IF(SUMPRODUCT((#REF!=F67)*(#REF!=G67)*(ISNUMBER(#REF!)))=1,SUMPRODUCT((#REF!=F67)*(#REF!=G67)*(#REF!))&amp;":"&amp;SUMPRODUCT((#REF!=F67)*(#REF!=G67)*(#REF!)),"")</f>
        <v>#REF!</v>
      </c>
      <c r="I67" s="2" t="e">
        <f>IF(SUMPRODUCT((#REF!=F67)*(#REF!=G67)*(ISNUMBER(#REF!)))=1,SUMPRODUCT((#REF!=F67)*(#REF!=G67)*(#REF!))&amp;":"&amp;SUMPRODUCT((#REF!=F67)*(#REF!=G67)*(#REF!)),"")</f>
        <v>#REF!</v>
      </c>
      <c r="J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  <c r="K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</row>
    <row r="68" spans="4:11" s="2" customFormat="1" x14ac:dyDescent="0.2">
      <c r="D68" s="2">
        <v>39</v>
      </c>
      <c r="E68" s="2" t="e">
        <f t="shared" si="15"/>
        <v>#REF!</v>
      </c>
      <c r="F68" s="2" t="e">
        <f>F9</f>
        <v>#REF!</v>
      </c>
      <c r="G68" s="2" t="e">
        <f>F13</f>
        <v>#REF!</v>
      </c>
      <c r="H68" s="2" t="e">
        <f>IF(SUMPRODUCT((#REF!=F68)*(#REF!=G68)*(ISNUMBER(#REF!)))=1,SUMPRODUCT((#REF!=F68)*(#REF!=G68)*(#REF!))&amp;":"&amp;SUMPRODUCT((#REF!=F68)*(#REF!=G68)*(#REF!)),"")</f>
        <v>#REF!</v>
      </c>
      <c r="I68" s="2" t="e">
        <f>IF(SUMPRODUCT((#REF!=F68)*(#REF!=G68)*(ISNUMBER(#REF!)))=1,SUMPRODUCT((#REF!=F68)*(#REF!=G68)*(#REF!))&amp;":"&amp;SUMPRODUCT((#REF!=F68)*(#REF!=G68)*(#REF!)),"")</f>
        <v>#REF!</v>
      </c>
      <c r="J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  <c r="K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</row>
    <row r="69" spans="4:11" s="2" customFormat="1" x14ac:dyDescent="0.2">
      <c r="D69" s="2">
        <v>40</v>
      </c>
      <c r="E69" s="2" t="e">
        <f t="shared" si="15"/>
        <v>#REF!</v>
      </c>
      <c r="F69" s="2" t="e">
        <f>F10</f>
        <v>#REF!</v>
      </c>
      <c r="G69" s="2" t="e">
        <f>F11</f>
        <v>#REF!</v>
      </c>
      <c r="H69" s="2" t="e">
        <f>IF(SUMPRODUCT((#REF!=F69)*(#REF!=G69)*(ISNUMBER(#REF!)))=1,SUMPRODUCT((#REF!=F69)*(#REF!=G69)*(#REF!))&amp;":"&amp;SUMPRODUCT((#REF!=F69)*(#REF!=G69)*(#REF!)),"")</f>
        <v>#REF!</v>
      </c>
      <c r="I69" s="2" t="e">
        <f>IF(SUMPRODUCT((#REF!=F69)*(#REF!=G69)*(ISNUMBER(#REF!)))=1,SUMPRODUCT((#REF!=F69)*(#REF!=G69)*(#REF!))&amp;":"&amp;SUMPRODUCT((#REF!=F69)*(#REF!=G69)*(#REF!)),"")</f>
        <v>#REF!</v>
      </c>
      <c r="J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  <c r="K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</row>
    <row r="70" spans="4:11" s="2" customFormat="1" x14ac:dyDescent="0.2">
      <c r="D70" s="2">
        <v>41</v>
      </c>
      <c r="E70" s="2" t="e">
        <f t="shared" si="15"/>
        <v>#REF!</v>
      </c>
      <c r="F70" s="2" t="e">
        <f>F10</f>
        <v>#REF!</v>
      </c>
      <c r="G70" s="2" t="e">
        <f>F12</f>
        <v>#REF!</v>
      </c>
      <c r="H70" s="2" t="e">
        <f>IF(SUMPRODUCT((#REF!=F70)*(#REF!=G70)*(ISNUMBER(#REF!)))=1,SUMPRODUCT((#REF!=F70)*(#REF!=G70)*(#REF!))&amp;":"&amp;SUMPRODUCT((#REF!=F70)*(#REF!=G70)*(#REF!)),"")</f>
        <v>#REF!</v>
      </c>
      <c r="I70" s="2" t="e">
        <f>IF(SUMPRODUCT((#REF!=F70)*(#REF!=G70)*(ISNUMBER(#REF!)))=1,SUMPRODUCT((#REF!=F70)*(#REF!=G70)*(#REF!))&amp;":"&amp;SUMPRODUCT((#REF!=F70)*(#REF!=G70)*(#REF!)),"")</f>
        <v>#REF!</v>
      </c>
      <c r="J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  <c r="K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</row>
    <row r="71" spans="4:11" s="2" customFormat="1" x14ac:dyDescent="0.2">
      <c r="D71" s="2">
        <v>42</v>
      </c>
      <c r="E71" s="2" t="e">
        <f t="shared" si="15"/>
        <v>#REF!</v>
      </c>
      <c r="F71" s="2" t="e">
        <f>F10</f>
        <v>#REF!</v>
      </c>
      <c r="G71" s="2" t="e">
        <f>F13</f>
        <v>#REF!</v>
      </c>
      <c r="H71" s="2" t="e">
        <f>IF(SUMPRODUCT((#REF!=F71)*(#REF!=G71)*(ISNUMBER(#REF!)))=1,SUMPRODUCT((#REF!=F71)*(#REF!=G71)*(#REF!))&amp;":"&amp;SUMPRODUCT((#REF!=F71)*(#REF!=G71)*(#REF!)),"")</f>
        <v>#REF!</v>
      </c>
      <c r="I71" s="2" t="e">
        <f>IF(SUMPRODUCT((#REF!=F71)*(#REF!=G71)*(ISNUMBER(#REF!)))=1,SUMPRODUCT((#REF!=F71)*(#REF!=G71)*(#REF!))&amp;":"&amp;SUMPRODUCT((#REF!=F71)*(#REF!=G71)*(#REF!)),"")</f>
        <v>#REF!</v>
      </c>
      <c r="J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  <c r="K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</row>
    <row r="72" spans="4:11" s="2" customFormat="1" x14ac:dyDescent="0.2">
      <c r="D72" s="2">
        <v>43</v>
      </c>
      <c r="E72" s="2" t="e">
        <f t="shared" si="15"/>
        <v>#REF!</v>
      </c>
      <c r="F72" s="2" t="e">
        <f>F11</f>
        <v>#REF!</v>
      </c>
      <c r="G72" s="2" t="e">
        <f>F12</f>
        <v>#REF!</v>
      </c>
      <c r="H72" s="2" t="e">
        <f>IF(SUMPRODUCT((#REF!=F72)*(#REF!=G72)*(ISNUMBER(#REF!)))=1,SUMPRODUCT((#REF!=F72)*(#REF!=G72)*(#REF!))&amp;":"&amp;SUMPRODUCT((#REF!=F72)*(#REF!=G72)*(#REF!)),"")</f>
        <v>#REF!</v>
      </c>
      <c r="I72" s="2" t="e">
        <f>IF(SUMPRODUCT((#REF!=F72)*(#REF!=G72)*(ISNUMBER(#REF!)))=1,SUMPRODUCT((#REF!=F72)*(#REF!=G72)*(#REF!))&amp;":"&amp;SUMPRODUCT((#REF!=F72)*(#REF!=G72)*(#REF!)),"")</f>
        <v>#REF!</v>
      </c>
      <c r="J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  <c r="K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</row>
    <row r="73" spans="4:11" s="2" customFormat="1" x14ac:dyDescent="0.2">
      <c r="D73" s="2">
        <v>44</v>
      </c>
      <c r="E73" s="2" t="e">
        <f t="shared" si="15"/>
        <v>#REF!</v>
      </c>
      <c r="F73" s="2" t="e">
        <f>F11</f>
        <v>#REF!</v>
      </c>
      <c r="G73" s="2" t="e">
        <f>F13</f>
        <v>#REF!</v>
      </c>
      <c r="H73" s="2" t="e">
        <f>IF(SUMPRODUCT((#REF!=F73)*(#REF!=G73)*(ISNUMBER(#REF!)))=1,SUMPRODUCT((#REF!=F73)*(#REF!=G73)*(#REF!))&amp;":"&amp;SUMPRODUCT((#REF!=F73)*(#REF!=G73)*(#REF!)),"")</f>
        <v>#REF!</v>
      </c>
      <c r="I73" s="2" t="e">
        <f>IF(SUMPRODUCT((#REF!=F73)*(#REF!=G73)*(ISNUMBER(#REF!)))=1,SUMPRODUCT((#REF!=F73)*(#REF!=G73)*(#REF!))&amp;":"&amp;SUMPRODUCT((#REF!=F73)*(#REF!=G73)*(#REF!)),"")</f>
        <v>#REF!</v>
      </c>
      <c r="J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  <c r="K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</row>
    <row r="74" spans="4:11" s="2" customFormat="1" x14ac:dyDescent="0.2">
      <c r="D74" s="2">
        <v>45</v>
      </c>
      <c r="E74" s="2" t="e">
        <f t="shared" si="15"/>
        <v>#REF!</v>
      </c>
      <c r="F74" s="2" t="e">
        <f>F12</f>
        <v>#REF!</v>
      </c>
      <c r="G74" s="2" t="e">
        <f>F13</f>
        <v>#REF!</v>
      </c>
      <c r="H74" s="2" t="e">
        <f>IF(SUMPRODUCT((#REF!=F74)*(#REF!=G74)*(ISNUMBER(#REF!)))=1,SUMPRODUCT((#REF!=F74)*(#REF!=G74)*(#REF!))&amp;":"&amp;SUMPRODUCT((#REF!=F74)*(#REF!=G74)*(#REF!)),"")</f>
        <v>#REF!</v>
      </c>
      <c r="I74" s="2" t="e">
        <f>IF(SUMPRODUCT((#REF!=F74)*(#REF!=G74)*(ISNUMBER(#REF!)))=1,SUMPRODUCT((#REF!=F74)*(#REF!=G74)*(#REF!))&amp;":"&amp;SUMPRODUCT((#REF!=F74)*(#REF!=G74)*(#REF!)),"")</f>
        <v>#REF!</v>
      </c>
      <c r="J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  <c r="K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</row>
    <row r="75" spans="4:11" s="2" customFormat="1" x14ac:dyDescent="0.2">
      <c r="D75" s="2">
        <v>1</v>
      </c>
      <c r="E75" s="2" t="e">
        <f t="shared" si="15"/>
        <v>#REF!</v>
      </c>
      <c r="F75" s="2" t="e">
        <f t="shared" ref="F75:F119" si="16">G30</f>
        <v>#REF!</v>
      </c>
      <c r="G75" s="2" t="e">
        <f t="shared" ref="G75:G119" si="17">F30</f>
        <v>#REF!</v>
      </c>
      <c r="H75" s="2" t="e">
        <f>IF(SUMPRODUCT((#REF!=F75)*(#REF!=G75)*(ISNUMBER(#REF!)))=1,SUMPRODUCT((#REF!=F75)*(#REF!=G75)*(#REF!))&amp;":"&amp;SUMPRODUCT((#REF!=F75)*(#REF!=G75)*(#REF!)),"")</f>
        <v>#REF!</v>
      </c>
      <c r="I75" s="2" t="e">
        <f>IF(SUMPRODUCT((#REF!=F75)*(#REF!=G75)*(ISNUMBER(#REF!)))=1,SUMPRODUCT((#REF!=F75)*(#REF!=G75)*(#REF!))&amp;":"&amp;SUMPRODUCT((#REF!=F75)*(#REF!=G75)*(#REF!)),"")</f>
        <v>#REF!</v>
      </c>
      <c r="J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  <c r="K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</row>
    <row r="76" spans="4:11" s="2" customFormat="1" x14ac:dyDescent="0.2">
      <c r="D76" s="2">
        <v>2</v>
      </c>
      <c r="E76" s="2" t="e">
        <f t="shared" si="15"/>
        <v>#REF!</v>
      </c>
      <c r="F76" s="2" t="e">
        <f t="shared" si="16"/>
        <v>#REF!</v>
      </c>
      <c r="G76" s="2" t="e">
        <f t="shared" si="17"/>
        <v>#REF!</v>
      </c>
      <c r="H76" s="2" t="e">
        <f>IF(SUMPRODUCT((#REF!=F76)*(#REF!=G76)*(ISNUMBER(#REF!)))=1,SUMPRODUCT((#REF!=F76)*(#REF!=G76)*(#REF!))&amp;":"&amp;SUMPRODUCT((#REF!=F76)*(#REF!=G76)*(#REF!)),"")</f>
        <v>#REF!</v>
      </c>
      <c r="I76" s="2" t="e">
        <f>IF(SUMPRODUCT((#REF!=F76)*(#REF!=G76)*(ISNUMBER(#REF!)))=1,SUMPRODUCT((#REF!=F76)*(#REF!=G76)*(#REF!))&amp;":"&amp;SUMPRODUCT((#REF!=F76)*(#REF!=G76)*(#REF!)),"")</f>
        <v>#REF!</v>
      </c>
      <c r="J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  <c r="K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</row>
    <row r="77" spans="4:11" s="2" customFormat="1" x14ac:dyDescent="0.2">
      <c r="D77" s="2">
        <v>3</v>
      </c>
      <c r="E77" s="2" t="e">
        <f t="shared" si="15"/>
        <v>#REF!</v>
      </c>
      <c r="F77" s="2" t="e">
        <f t="shared" si="16"/>
        <v>#REF!</v>
      </c>
      <c r="G77" s="2" t="e">
        <f t="shared" si="17"/>
        <v>#REF!</v>
      </c>
      <c r="H77" s="2" t="e">
        <f>IF(SUMPRODUCT((#REF!=F77)*(#REF!=G77)*(ISNUMBER(#REF!)))=1,SUMPRODUCT((#REF!=F77)*(#REF!=G77)*(#REF!))&amp;":"&amp;SUMPRODUCT((#REF!=F77)*(#REF!=G77)*(#REF!)),"")</f>
        <v>#REF!</v>
      </c>
      <c r="I77" s="2" t="e">
        <f>IF(SUMPRODUCT((#REF!=F77)*(#REF!=G77)*(ISNUMBER(#REF!)))=1,SUMPRODUCT((#REF!=F77)*(#REF!=G77)*(#REF!))&amp;":"&amp;SUMPRODUCT((#REF!=F77)*(#REF!=G77)*(#REF!)),"")</f>
        <v>#REF!</v>
      </c>
      <c r="J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  <c r="K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</row>
    <row r="78" spans="4:11" s="2" customFormat="1" x14ac:dyDescent="0.2">
      <c r="D78" s="2">
        <v>4</v>
      </c>
      <c r="E78" s="2" t="e">
        <f t="shared" si="15"/>
        <v>#REF!</v>
      </c>
      <c r="F78" s="2" t="e">
        <f t="shared" si="16"/>
        <v>#REF!</v>
      </c>
      <c r="G78" s="2" t="e">
        <f t="shared" si="17"/>
        <v>#REF!</v>
      </c>
      <c r="H78" s="2" t="e">
        <f>IF(SUMPRODUCT((#REF!=F78)*(#REF!=G78)*(ISNUMBER(#REF!)))=1,SUMPRODUCT((#REF!=F78)*(#REF!=G78)*(#REF!))&amp;":"&amp;SUMPRODUCT((#REF!=F78)*(#REF!=G78)*(#REF!)),"")</f>
        <v>#REF!</v>
      </c>
      <c r="I78" s="2" t="e">
        <f>IF(SUMPRODUCT((#REF!=F78)*(#REF!=G78)*(ISNUMBER(#REF!)))=1,SUMPRODUCT((#REF!=F78)*(#REF!=G78)*(#REF!))&amp;":"&amp;SUMPRODUCT((#REF!=F78)*(#REF!=G78)*(#REF!)),"")</f>
        <v>#REF!</v>
      </c>
      <c r="J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  <c r="K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</row>
    <row r="79" spans="4:11" s="2" customFormat="1" x14ac:dyDescent="0.2">
      <c r="D79" s="2">
        <v>5</v>
      </c>
      <c r="E79" s="2" t="e">
        <f t="shared" si="15"/>
        <v>#REF!</v>
      </c>
      <c r="F79" s="2" t="e">
        <f t="shared" si="16"/>
        <v>#REF!</v>
      </c>
      <c r="G79" s="2" t="e">
        <f t="shared" si="17"/>
        <v>#REF!</v>
      </c>
      <c r="H79" s="2" t="e">
        <f>IF(SUMPRODUCT((#REF!=F79)*(#REF!=G79)*(ISNUMBER(#REF!)))=1,SUMPRODUCT((#REF!=F79)*(#REF!=G79)*(#REF!))&amp;":"&amp;SUMPRODUCT((#REF!=F79)*(#REF!=G79)*(#REF!)),"")</f>
        <v>#REF!</v>
      </c>
      <c r="I79" s="2" t="e">
        <f>IF(SUMPRODUCT((#REF!=F79)*(#REF!=G79)*(ISNUMBER(#REF!)))=1,SUMPRODUCT((#REF!=F79)*(#REF!=G79)*(#REF!))&amp;":"&amp;SUMPRODUCT((#REF!=F79)*(#REF!=G79)*(#REF!)),"")</f>
        <v>#REF!</v>
      </c>
      <c r="J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  <c r="K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</row>
    <row r="80" spans="4:11" s="2" customFormat="1" x14ac:dyDescent="0.2">
      <c r="D80" s="2">
        <v>6</v>
      </c>
      <c r="E80" s="2" t="e">
        <f t="shared" si="15"/>
        <v>#REF!</v>
      </c>
      <c r="F80" s="2" t="e">
        <f t="shared" si="16"/>
        <v>#REF!</v>
      </c>
      <c r="G80" s="2" t="e">
        <f t="shared" si="17"/>
        <v>#REF!</v>
      </c>
      <c r="H80" s="2" t="e">
        <f>IF(SUMPRODUCT((#REF!=F80)*(#REF!=G80)*(ISNUMBER(#REF!)))=1,SUMPRODUCT((#REF!=F80)*(#REF!=G80)*(#REF!))&amp;":"&amp;SUMPRODUCT((#REF!=F80)*(#REF!=G80)*(#REF!)),"")</f>
        <v>#REF!</v>
      </c>
      <c r="I80" s="2" t="e">
        <f>IF(SUMPRODUCT((#REF!=F80)*(#REF!=G80)*(ISNUMBER(#REF!)))=1,SUMPRODUCT((#REF!=F80)*(#REF!=G80)*(#REF!))&amp;":"&amp;SUMPRODUCT((#REF!=F80)*(#REF!=G80)*(#REF!)),"")</f>
        <v>#REF!</v>
      </c>
      <c r="J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  <c r="K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</row>
    <row r="81" spans="4:11" s="2" customFormat="1" x14ac:dyDescent="0.2">
      <c r="D81" s="2">
        <v>7</v>
      </c>
      <c r="E81" s="2" t="e">
        <f t="shared" si="15"/>
        <v>#REF!</v>
      </c>
      <c r="F81" s="2" t="e">
        <f t="shared" si="16"/>
        <v>#REF!</v>
      </c>
      <c r="G81" s="2" t="e">
        <f t="shared" si="17"/>
        <v>#REF!</v>
      </c>
      <c r="H81" s="2" t="e">
        <f>IF(SUMPRODUCT((#REF!=F81)*(#REF!=G81)*(ISNUMBER(#REF!)))=1,SUMPRODUCT((#REF!=F81)*(#REF!=G81)*(#REF!))&amp;":"&amp;SUMPRODUCT((#REF!=F81)*(#REF!=G81)*(#REF!)),"")</f>
        <v>#REF!</v>
      </c>
      <c r="I81" s="2" t="e">
        <f>IF(SUMPRODUCT((#REF!=F81)*(#REF!=G81)*(ISNUMBER(#REF!)))=1,SUMPRODUCT((#REF!=F81)*(#REF!=G81)*(#REF!))&amp;":"&amp;SUMPRODUCT((#REF!=F81)*(#REF!=G81)*(#REF!)),"")</f>
        <v>#REF!</v>
      </c>
      <c r="J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  <c r="K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</row>
    <row r="82" spans="4:11" s="2" customFormat="1" x14ac:dyDescent="0.2">
      <c r="D82" s="2">
        <v>8</v>
      </c>
      <c r="E82" s="2" t="e">
        <f t="shared" si="15"/>
        <v>#REF!</v>
      </c>
      <c r="F82" s="2" t="e">
        <f t="shared" si="16"/>
        <v>#REF!</v>
      </c>
      <c r="G82" s="2" t="e">
        <f t="shared" si="17"/>
        <v>#REF!</v>
      </c>
      <c r="H82" s="2" t="e">
        <f>IF(SUMPRODUCT((#REF!=F82)*(#REF!=G82)*(ISNUMBER(#REF!)))=1,SUMPRODUCT((#REF!=F82)*(#REF!=G82)*(#REF!))&amp;":"&amp;SUMPRODUCT((#REF!=F82)*(#REF!=G82)*(#REF!)),"")</f>
        <v>#REF!</v>
      </c>
      <c r="I82" s="2" t="e">
        <f>IF(SUMPRODUCT((#REF!=F82)*(#REF!=G82)*(ISNUMBER(#REF!)))=1,SUMPRODUCT((#REF!=F82)*(#REF!=G82)*(#REF!))&amp;":"&amp;SUMPRODUCT((#REF!=F82)*(#REF!=G82)*(#REF!)),"")</f>
        <v>#REF!</v>
      </c>
      <c r="J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  <c r="K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</row>
    <row r="83" spans="4:11" s="2" customFormat="1" x14ac:dyDescent="0.2">
      <c r="D83" s="2">
        <v>9</v>
      </c>
      <c r="E83" s="2" t="e">
        <f t="shared" si="15"/>
        <v>#REF!</v>
      </c>
      <c r="F83" s="2" t="e">
        <f t="shared" si="16"/>
        <v>#REF!</v>
      </c>
      <c r="G83" s="2" t="e">
        <f t="shared" si="17"/>
        <v>#REF!</v>
      </c>
      <c r="H83" s="2" t="e">
        <f>IF(SUMPRODUCT((#REF!=F83)*(#REF!=G83)*(ISNUMBER(#REF!)))=1,SUMPRODUCT((#REF!=F83)*(#REF!=G83)*(#REF!))&amp;":"&amp;SUMPRODUCT((#REF!=F83)*(#REF!=G83)*(#REF!)),"")</f>
        <v>#REF!</v>
      </c>
      <c r="I83" s="2" t="e">
        <f>IF(SUMPRODUCT((#REF!=F83)*(#REF!=G83)*(ISNUMBER(#REF!)))=1,SUMPRODUCT((#REF!=F83)*(#REF!=G83)*(#REF!))&amp;":"&amp;SUMPRODUCT((#REF!=F83)*(#REF!=G83)*(#REF!)),"")</f>
        <v>#REF!</v>
      </c>
      <c r="J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  <c r="K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</row>
    <row r="84" spans="4:11" s="2" customFormat="1" x14ac:dyDescent="0.2">
      <c r="D84" s="2">
        <v>10</v>
      </c>
      <c r="E84" s="2" t="e">
        <f t="shared" si="15"/>
        <v>#REF!</v>
      </c>
      <c r="F84" s="2" t="e">
        <f t="shared" si="16"/>
        <v>#REF!</v>
      </c>
      <c r="G84" s="2" t="e">
        <f t="shared" si="17"/>
        <v>#REF!</v>
      </c>
      <c r="H84" s="2" t="e">
        <f>IF(SUMPRODUCT((#REF!=F84)*(#REF!=G84)*(ISNUMBER(#REF!)))=1,SUMPRODUCT((#REF!=F84)*(#REF!=G84)*(#REF!))&amp;":"&amp;SUMPRODUCT((#REF!=F84)*(#REF!=G84)*(#REF!)),"")</f>
        <v>#REF!</v>
      </c>
      <c r="I84" s="2" t="e">
        <f>IF(SUMPRODUCT((#REF!=F84)*(#REF!=G84)*(ISNUMBER(#REF!)))=1,SUMPRODUCT((#REF!=F84)*(#REF!=G84)*(#REF!))&amp;":"&amp;SUMPRODUCT((#REF!=F84)*(#REF!=G84)*(#REF!)),"")</f>
        <v>#REF!</v>
      </c>
      <c r="J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  <c r="K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</row>
    <row r="85" spans="4:11" s="2" customFormat="1" x14ac:dyDescent="0.2">
      <c r="D85" s="2">
        <v>11</v>
      </c>
      <c r="E85" s="2" t="e">
        <f t="shared" si="15"/>
        <v>#REF!</v>
      </c>
      <c r="F85" s="2" t="e">
        <f t="shared" si="16"/>
        <v>#REF!</v>
      </c>
      <c r="G85" s="2" t="e">
        <f t="shared" si="17"/>
        <v>#REF!</v>
      </c>
      <c r="H85" s="2" t="e">
        <f>IF(SUMPRODUCT((#REF!=F85)*(#REF!=G85)*(ISNUMBER(#REF!)))=1,SUMPRODUCT((#REF!=F85)*(#REF!=G85)*(#REF!))&amp;":"&amp;SUMPRODUCT((#REF!=F85)*(#REF!=G85)*(#REF!)),"")</f>
        <v>#REF!</v>
      </c>
      <c r="I85" s="2" t="e">
        <f>IF(SUMPRODUCT((#REF!=F85)*(#REF!=G85)*(ISNUMBER(#REF!)))=1,SUMPRODUCT((#REF!=F85)*(#REF!=G85)*(#REF!))&amp;":"&amp;SUMPRODUCT((#REF!=F85)*(#REF!=G85)*(#REF!)),"")</f>
        <v>#REF!</v>
      </c>
      <c r="J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  <c r="K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</row>
    <row r="86" spans="4:11" s="2" customFormat="1" x14ac:dyDescent="0.2">
      <c r="D86" s="2">
        <v>12</v>
      </c>
      <c r="E86" s="2" t="e">
        <f t="shared" si="15"/>
        <v>#REF!</v>
      </c>
      <c r="F86" s="2" t="e">
        <f t="shared" si="16"/>
        <v>#REF!</v>
      </c>
      <c r="G86" s="2" t="e">
        <f t="shared" si="17"/>
        <v>#REF!</v>
      </c>
      <c r="H86" s="2" t="e">
        <f>IF(SUMPRODUCT((#REF!=F86)*(#REF!=G86)*(ISNUMBER(#REF!)))=1,SUMPRODUCT((#REF!=F86)*(#REF!=G86)*(#REF!))&amp;":"&amp;SUMPRODUCT((#REF!=F86)*(#REF!=G86)*(#REF!)),"")</f>
        <v>#REF!</v>
      </c>
      <c r="I86" s="2" t="e">
        <f>IF(SUMPRODUCT((#REF!=F86)*(#REF!=G86)*(ISNUMBER(#REF!)))=1,SUMPRODUCT((#REF!=F86)*(#REF!=G86)*(#REF!))&amp;":"&amp;SUMPRODUCT((#REF!=F86)*(#REF!=G86)*(#REF!)),"")</f>
        <v>#REF!</v>
      </c>
      <c r="J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  <c r="K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</row>
    <row r="87" spans="4:11" s="2" customFormat="1" x14ac:dyDescent="0.2">
      <c r="D87" s="2">
        <v>13</v>
      </c>
      <c r="E87" s="2" t="e">
        <f t="shared" si="15"/>
        <v>#REF!</v>
      </c>
      <c r="F87" s="2" t="e">
        <f t="shared" si="16"/>
        <v>#REF!</v>
      </c>
      <c r="G87" s="2" t="e">
        <f t="shared" si="17"/>
        <v>#REF!</v>
      </c>
      <c r="H87" s="2" t="e">
        <f>IF(SUMPRODUCT((#REF!=F87)*(#REF!=G87)*(ISNUMBER(#REF!)))=1,SUMPRODUCT((#REF!=F87)*(#REF!=G87)*(#REF!))&amp;":"&amp;SUMPRODUCT((#REF!=F87)*(#REF!=G87)*(#REF!)),"")</f>
        <v>#REF!</v>
      </c>
      <c r="I87" s="2" t="e">
        <f>IF(SUMPRODUCT((#REF!=F87)*(#REF!=G87)*(ISNUMBER(#REF!)))=1,SUMPRODUCT((#REF!=F87)*(#REF!=G87)*(#REF!))&amp;":"&amp;SUMPRODUCT((#REF!=F87)*(#REF!=G87)*(#REF!)),"")</f>
        <v>#REF!</v>
      </c>
      <c r="J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  <c r="K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</row>
    <row r="88" spans="4:11" s="2" customFormat="1" x14ac:dyDescent="0.2">
      <c r="D88" s="2">
        <v>14</v>
      </c>
      <c r="E88" s="2" t="e">
        <f t="shared" si="15"/>
        <v>#REF!</v>
      </c>
      <c r="F88" s="2" t="e">
        <f t="shared" si="16"/>
        <v>#REF!</v>
      </c>
      <c r="G88" s="2" t="e">
        <f t="shared" si="17"/>
        <v>#REF!</v>
      </c>
      <c r="H88" s="2" t="e">
        <f>IF(SUMPRODUCT((#REF!=F88)*(#REF!=G88)*(ISNUMBER(#REF!)))=1,SUMPRODUCT((#REF!=F88)*(#REF!=G88)*(#REF!))&amp;":"&amp;SUMPRODUCT((#REF!=F88)*(#REF!=G88)*(#REF!)),"")</f>
        <v>#REF!</v>
      </c>
      <c r="I88" s="2" t="e">
        <f>IF(SUMPRODUCT((#REF!=F88)*(#REF!=G88)*(ISNUMBER(#REF!)))=1,SUMPRODUCT((#REF!=F88)*(#REF!=G88)*(#REF!))&amp;":"&amp;SUMPRODUCT((#REF!=F88)*(#REF!=G88)*(#REF!)),"")</f>
        <v>#REF!</v>
      </c>
      <c r="J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  <c r="K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</row>
    <row r="89" spans="4:11" s="2" customFormat="1" x14ac:dyDescent="0.2">
      <c r="D89" s="2">
        <v>15</v>
      </c>
      <c r="E89" s="2" t="e">
        <f t="shared" si="15"/>
        <v>#REF!</v>
      </c>
      <c r="F89" s="2" t="e">
        <f t="shared" si="16"/>
        <v>#REF!</v>
      </c>
      <c r="G89" s="2" t="e">
        <f t="shared" si="17"/>
        <v>#REF!</v>
      </c>
      <c r="H89" s="2" t="e">
        <f>IF(SUMPRODUCT((#REF!=F89)*(#REF!=G89)*(ISNUMBER(#REF!)))=1,SUMPRODUCT((#REF!=F89)*(#REF!=G89)*(#REF!))&amp;":"&amp;SUMPRODUCT((#REF!=F89)*(#REF!=G89)*(#REF!)),"")</f>
        <v>#REF!</v>
      </c>
      <c r="I89" s="2" t="e">
        <f>IF(SUMPRODUCT((#REF!=F89)*(#REF!=G89)*(ISNUMBER(#REF!)))=1,SUMPRODUCT((#REF!=F89)*(#REF!=G89)*(#REF!))&amp;":"&amp;SUMPRODUCT((#REF!=F89)*(#REF!=G89)*(#REF!)),"")</f>
        <v>#REF!</v>
      </c>
      <c r="J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  <c r="K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</row>
    <row r="90" spans="4:11" s="2" customFormat="1" x14ac:dyDescent="0.2">
      <c r="D90" s="2">
        <v>16</v>
      </c>
      <c r="E90" s="2" t="e">
        <f t="shared" si="15"/>
        <v>#REF!</v>
      </c>
      <c r="F90" s="2" t="e">
        <f t="shared" si="16"/>
        <v>#REF!</v>
      </c>
      <c r="G90" s="2" t="e">
        <f t="shared" si="17"/>
        <v>#REF!</v>
      </c>
      <c r="H90" s="2" t="e">
        <f>IF(SUMPRODUCT((#REF!=F90)*(#REF!=G90)*(ISNUMBER(#REF!)))=1,SUMPRODUCT((#REF!=F90)*(#REF!=G90)*(#REF!))&amp;":"&amp;SUMPRODUCT((#REF!=F90)*(#REF!=G90)*(#REF!)),"")</f>
        <v>#REF!</v>
      </c>
      <c r="I90" s="2" t="e">
        <f>IF(SUMPRODUCT((#REF!=F90)*(#REF!=G90)*(ISNUMBER(#REF!)))=1,SUMPRODUCT((#REF!=F90)*(#REF!=G90)*(#REF!))&amp;":"&amp;SUMPRODUCT((#REF!=F90)*(#REF!=G90)*(#REF!)),"")</f>
        <v>#REF!</v>
      </c>
      <c r="J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  <c r="K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</row>
    <row r="91" spans="4:11" s="2" customFormat="1" x14ac:dyDescent="0.2">
      <c r="D91" s="2">
        <v>17</v>
      </c>
      <c r="E91" s="2" t="e">
        <f t="shared" si="15"/>
        <v>#REF!</v>
      </c>
      <c r="F91" s="2" t="e">
        <f t="shared" si="16"/>
        <v>#REF!</v>
      </c>
      <c r="G91" s="2" t="e">
        <f t="shared" si="17"/>
        <v>#REF!</v>
      </c>
      <c r="H91" s="2" t="e">
        <f>IF(SUMPRODUCT((#REF!=F91)*(#REF!=G91)*(ISNUMBER(#REF!)))=1,SUMPRODUCT((#REF!=F91)*(#REF!=G91)*(#REF!))&amp;":"&amp;SUMPRODUCT((#REF!=F91)*(#REF!=G91)*(#REF!)),"")</f>
        <v>#REF!</v>
      </c>
      <c r="I91" s="2" t="e">
        <f>IF(SUMPRODUCT((#REF!=F91)*(#REF!=G91)*(ISNUMBER(#REF!)))=1,SUMPRODUCT((#REF!=F91)*(#REF!=G91)*(#REF!))&amp;":"&amp;SUMPRODUCT((#REF!=F91)*(#REF!=G91)*(#REF!)),"")</f>
        <v>#REF!</v>
      </c>
      <c r="J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  <c r="K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</row>
    <row r="92" spans="4:11" s="2" customFormat="1" x14ac:dyDescent="0.2">
      <c r="D92" s="2">
        <v>18</v>
      </c>
      <c r="E92" s="2" t="e">
        <f t="shared" si="15"/>
        <v>#REF!</v>
      </c>
      <c r="F92" s="2" t="e">
        <f t="shared" si="16"/>
        <v>#REF!</v>
      </c>
      <c r="G92" s="2" t="e">
        <f t="shared" si="17"/>
        <v>#REF!</v>
      </c>
      <c r="H92" s="2" t="e">
        <f>IF(SUMPRODUCT((#REF!=F92)*(#REF!=G92)*(ISNUMBER(#REF!)))=1,SUMPRODUCT((#REF!=F92)*(#REF!=G92)*(#REF!))&amp;":"&amp;SUMPRODUCT((#REF!=F92)*(#REF!=G92)*(#REF!)),"")</f>
        <v>#REF!</v>
      </c>
      <c r="I92" s="2" t="e">
        <f>IF(SUMPRODUCT((#REF!=F92)*(#REF!=G92)*(ISNUMBER(#REF!)))=1,SUMPRODUCT((#REF!=F92)*(#REF!=G92)*(#REF!))&amp;":"&amp;SUMPRODUCT((#REF!=F92)*(#REF!=G92)*(#REF!)),"")</f>
        <v>#REF!</v>
      </c>
      <c r="J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  <c r="K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</row>
    <row r="93" spans="4:11" s="2" customFormat="1" x14ac:dyDescent="0.2">
      <c r="D93" s="2">
        <v>19</v>
      </c>
      <c r="E93" s="2" t="e">
        <f t="shared" si="15"/>
        <v>#REF!</v>
      </c>
      <c r="F93" s="2" t="e">
        <f t="shared" si="16"/>
        <v>#REF!</v>
      </c>
      <c r="G93" s="2" t="e">
        <f t="shared" si="17"/>
        <v>#REF!</v>
      </c>
      <c r="H93" s="2" t="e">
        <f>IF(SUMPRODUCT((#REF!=F93)*(#REF!=G93)*(ISNUMBER(#REF!)))=1,SUMPRODUCT((#REF!=F93)*(#REF!=G93)*(#REF!))&amp;":"&amp;SUMPRODUCT((#REF!=F93)*(#REF!=G93)*(#REF!)),"")</f>
        <v>#REF!</v>
      </c>
      <c r="I93" s="2" t="e">
        <f>IF(SUMPRODUCT((#REF!=F93)*(#REF!=G93)*(ISNUMBER(#REF!)))=1,SUMPRODUCT((#REF!=F93)*(#REF!=G93)*(#REF!))&amp;":"&amp;SUMPRODUCT((#REF!=F93)*(#REF!=G93)*(#REF!)),"")</f>
        <v>#REF!</v>
      </c>
      <c r="J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  <c r="K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</row>
    <row r="94" spans="4:11" s="2" customFormat="1" x14ac:dyDescent="0.2">
      <c r="D94" s="2">
        <v>20</v>
      </c>
      <c r="E94" s="2" t="e">
        <f t="shared" ref="E94:E119" si="18">F94&amp;G94</f>
        <v>#REF!</v>
      </c>
      <c r="F94" s="2" t="e">
        <f t="shared" si="16"/>
        <v>#REF!</v>
      </c>
      <c r="G94" s="2" t="e">
        <f t="shared" si="17"/>
        <v>#REF!</v>
      </c>
      <c r="H94" s="2" t="e">
        <f>IF(SUMPRODUCT((#REF!=F94)*(#REF!=G94)*(ISNUMBER(#REF!)))=1,SUMPRODUCT((#REF!=F94)*(#REF!=G94)*(#REF!))&amp;":"&amp;SUMPRODUCT((#REF!=F94)*(#REF!=G94)*(#REF!)),"")</f>
        <v>#REF!</v>
      </c>
      <c r="I94" s="2" t="e">
        <f>IF(SUMPRODUCT((#REF!=F94)*(#REF!=G94)*(ISNUMBER(#REF!)))=1,SUMPRODUCT((#REF!=F94)*(#REF!=G94)*(#REF!))&amp;":"&amp;SUMPRODUCT((#REF!=F94)*(#REF!=G94)*(#REF!)),"")</f>
        <v>#REF!</v>
      </c>
      <c r="J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  <c r="K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</row>
    <row r="95" spans="4:11" s="2" customFormat="1" x14ac:dyDescent="0.2">
      <c r="D95" s="2">
        <v>21</v>
      </c>
      <c r="E95" s="2" t="e">
        <f t="shared" si="18"/>
        <v>#REF!</v>
      </c>
      <c r="F95" s="2" t="e">
        <f t="shared" si="16"/>
        <v>#REF!</v>
      </c>
      <c r="G95" s="2" t="e">
        <f t="shared" si="17"/>
        <v>#REF!</v>
      </c>
      <c r="H95" s="2" t="e">
        <f>IF(SUMPRODUCT((#REF!=F95)*(#REF!=G95)*(ISNUMBER(#REF!)))=1,SUMPRODUCT((#REF!=F95)*(#REF!=G95)*(#REF!))&amp;":"&amp;SUMPRODUCT((#REF!=F95)*(#REF!=G95)*(#REF!)),"")</f>
        <v>#REF!</v>
      </c>
      <c r="I95" s="2" t="e">
        <f>IF(SUMPRODUCT((#REF!=F95)*(#REF!=G95)*(ISNUMBER(#REF!)))=1,SUMPRODUCT((#REF!=F95)*(#REF!=G95)*(#REF!))&amp;":"&amp;SUMPRODUCT((#REF!=F95)*(#REF!=G95)*(#REF!)),"")</f>
        <v>#REF!</v>
      </c>
      <c r="J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  <c r="K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</row>
    <row r="96" spans="4:11" s="2" customFormat="1" x14ac:dyDescent="0.2">
      <c r="D96" s="2">
        <v>22</v>
      </c>
      <c r="E96" s="2" t="e">
        <f t="shared" si="18"/>
        <v>#REF!</v>
      </c>
      <c r="F96" s="2" t="e">
        <f t="shared" si="16"/>
        <v>#REF!</v>
      </c>
      <c r="G96" s="2" t="e">
        <f t="shared" si="17"/>
        <v>#REF!</v>
      </c>
      <c r="H96" s="2" t="e">
        <f>IF(SUMPRODUCT((#REF!=F96)*(#REF!=G96)*(ISNUMBER(#REF!)))=1,SUMPRODUCT((#REF!=F96)*(#REF!=G96)*(#REF!))&amp;":"&amp;SUMPRODUCT((#REF!=F96)*(#REF!=G96)*(#REF!)),"")</f>
        <v>#REF!</v>
      </c>
      <c r="I96" s="2" t="e">
        <f>IF(SUMPRODUCT((#REF!=F96)*(#REF!=G96)*(ISNUMBER(#REF!)))=1,SUMPRODUCT((#REF!=F96)*(#REF!=G96)*(#REF!))&amp;":"&amp;SUMPRODUCT((#REF!=F96)*(#REF!=G96)*(#REF!)),"")</f>
        <v>#REF!</v>
      </c>
      <c r="J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  <c r="K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</row>
    <row r="97" spans="4:11" s="2" customFormat="1" x14ac:dyDescent="0.2">
      <c r="D97" s="2">
        <v>23</v>
      </c>
      <c r="E97" s="2" t="e">
        <f t="shared" si="18"/>
        <v>#REF!</v>
      </c>
      <c r="F97" s="2" t="e">
        <f t="shared" si="16"/>
        <v>#REF!</v>
      </c>
      <c r="G97" s="2" t="e">
        <f t="shared" si="17"/>
        <v>#REF!</v>
      </c>
      <c r="H97" s="2" t="e">
        <f>IF(SUMPRODUCT((#REF!=F97)*(#REF!=G97)*(ISNUMBER(#REF!)))=1,SUMPRODUCT((#REF!=F97)*(#REF!=G97)*(#REF!))&amp;":"&amp;SUMPRODUCT((#REF!=F97)*(#REF!=G97)*(#REF!)),"")</f>
        <v>#REF!</v>
      </c>
      <c r="I97" s="2" t="e">
        <f>IF(SUMPRODUCT((#REF!=F97)*(#REF!=G97)*(ISNUMBER(#REF!)))=1,SUMPRODUCT((#REF!=F97)*(#REF!=G97)*(#REF!))&amp;":"&amp;SUMPRODUCT((#REF!=F97)*(#REF!=G97)*(#REF!)),"")</f>
        <v>#REF!</v>
      </c>
      <c r="J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  <c r="K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</row>
    <row r="98" spans="4:11" s="2" customFormat="1" x14ac:dyDescent="0.2">
      <c r="D98" s="2">
        <v>24</v>
      </c>
      <c r="E98" s="2" t="e">
        <f t="shared" si="18"/>
        <v>#REF!</v>
      </c>
      <c r="F98" s="2" t="e">
        <f t="shared" si="16"/>
        <v>#REF!</v>
      </c>
      <c r="G98" s="2" t="e">
        <f t="shared" si="17"/>
        <v>#REF!</v>
      </c>
      <c r="H98" s="2" t="e">
        <f>IF(SUMPRODUCT((#REF!=F98)*(#REF!=G98)*(ISNUMBER(#REF!)))=1,SUMPRODUCT((#REF!=F98)*(#REF!=G98)*(#REF!))&amp;":"&amp;SUMPRODUCT((#REF!=F98)*(#REF!=G98)*(#REF!)),"")</f>
        <v>#REF!</v>
      </c>
      <c r="I98" s="2" t="e">
        <f>IF(SUMPRODUCT((#REF!=F98)*(#REF!=G98)*(ISNUMBER(#REF!)))=1,SUMPRODUCT((#REF!=F98)*(#REF!=G98)*(#REF!))&amp;":"&amp;SUMPRODUCT((#REF!=F98)*(#REF!=G98)*(#REF!)),"")</f>
        <v>#REF!</v>
      </c>
      <c r="J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  <c r="K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</row>
    <row r="99" spans="4:11" s="2" customFormat="1" x14ac:dyDescent="0.2">
      <c r="D99" s="2">
        <v>25</v>
      </c>
      <c r="E99" s="2" t="e">
        <f t="shared" si="18"/>
        <v>#REF!</v>
      </c>
      <c r="F99" s="2" t="e">
        <f t="shared" si="16"/>
        <v>#REF!</v>
      </c>
      <c r="G99" s="2" t="e">
        <f t="shared" si="17"/>
        <v>#REF!</v>
      </c>
      <c r="H99" s="2" t="e">
        <f>IF(SUMPRODUCT((#REF!=F99)*(#REF!=G99)*(ISNUMBER(#REF!)))=1,SUMPRODUCT((#REF!=F99)*(#REF!=G99)*(#REF!))&amp;":"&amp;SUMPRODUCT((#REF!=F99)*(#REF!=G99)*(#REF!)),"")</f>
        <v>#REF!</v>
      </c>
      <c r="I99" s="2" t="e">
        <f>IF(SUMPRODUCT((#REF!=F99)*(#REF!=G99)*(ISNUMBER(#REF!)))=1,SUMPRODUCT((#REF!=F99)*(#REF!=G99)*(#REF!))&amp;":"&amp;SUMPRODUCT((#REF!=F99)*(#REF!=G99)*(#REF!)),"")</f>
        <v>#REF!</v>
      </c>
      <c r="J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  <c r="K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</row>
    <row r="100" spans="4:11" s="2" customFormat="1" x14ac:dyDescent="0.2">
      <c r="D100" s="2">
        <v>26</v>
      </c>
      <c r="E100" s="2" t="e">
        <f t="shared" si="18"/>
        <v>#REF!</v>
      </c>
      <c r="F100" s="2" t="e">
        <f t="shared" si="16"/>
        <v>#REF!</v>
      </c>
      <c r="G100" s="2" t="e">
        <f t="shared" si="17"/>
        <v>#REF!</v>
      </c>
      <c r="H100" s="2" t="e">
        <f>IF(SUMPRODUCT((#REF!=F100)*(#REF!=G100)*(ISNUMBER(#REF!)))=1,SUMPRODUCT((#REF!=F100)*(#REF!=G100)*(#REF!))&amp;":"&amp;SUMPRODUCT((#REF!=F100)*(#REF!=G100)*(#REF!)),"")</f>
        <v>#REF!</v>
      </c>
      <c r="I100" s="2" t="e">
        <f>IF(SUMPRODUCT((#REF!=F100)*(#REF!=G100)*(ISNUMBER(#REF!)))=1,SUMPRODUCT((#REF!=F100)*(#REF!=G100)*(#REF!))&amp;":"&amp;SUMPRODUCT((#REF!=F100)*(#REF!=G100)*(#REF!)),"")</f>
        <v>#REF!</v>
      </c>
      <c r="J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  <c r="K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</row>
    <row r="101" spans="4:11" s="2" customFormat="1" x14ac:dyDescent="0.2">
      <c r="D101" s="2">
        <v>27</v>
      </c>
      <c r="E101" s="2" t="e">
        <f t="shared" si="18"/>
        <v>#REF!</v>
      </c>
      <c r="F101" s="2" t="e">
        <f t="shared" si="16"/>
        <v>#REF!</v>
      </c>
      <c r="G101" s="2" t="e">
        <f t="shared" si="17"/>
        <v>#REF!</v>
      </c>
      <c r="H101" s="2" t="e">
        <f>IF(SUMPRODUCT((#REF!=F101)*(#REF!=G101)*(ISNUMBER(#REF!)))=1,SUMPRODUCT((#REF!=F101)*(#REF!=G101)*(#REF!))&amp;":"&amp;SUMPRODUCT((#REF!=F101)*(#REF!=G101)*(#REF!)),"")</f>
        <v>#REF!</v>
      </c>
      <c r="I101" s="2" t="e">
        <f>IF(SUMPRODUCT((#REF!=F101)*(#REF!=G101)*(ISNUMBER(#REF!)))=1,SUMPRODUCT((#REF!=F101)*(#REF!=G101)*(#REF!))&amp;":"&amp;SUMPRODUCT((#REF!=F101)*(#REF!=G101)*(#REF!)),"")</f>
        <v>#REF!</v>
      </c>
      <c r="J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  <c r="K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</row>
    <row r="102" spans="4:11" s="2" customFormat="1" x14ac:dyDescent="0.2">
      <c r="D102" s="2">
        <v>28</v>
      </c>
      <c r="E102" s="2" t="e">
        <f t="shared" si="18"/>
        <v>#REF!</v>
      </c>
      <c r="F102" s="2" t="e">
        <f t="shared" si="16"/>
        <v>#REF!</v>
      </c>
      <c r="G102" s="2" t="e">
        <f t="shared" si="17"/>
        <v>#REF!</v>
      </c>
      <c r="H102" s="2" t="e">
        <f>IF(SUMPRODUCT((#REF!=F102)*(#REF!=G102)*(ISNUMBER(#REF!)))=1,SUMPRODUCT((#REF!=F102)*(#REF!=G102)*(#REF!))&amp;":"&amp;SUMPRODUCT((#REF!=F102)*(#REF!=G102)*(#REF!)),"")</f>
        <v>#REF!</v>
      </c>
      <c r="I102" s="2" t="e">
        <f>IF(SUMPRODUCT((#REF!=F102)*(#REF!=G102)*(ISNUMBER(#REF!)))=1,SUMPRODUCT((#REF!=F102)*(#REF!=G102)*(#REF!))&amp;":"&amp;SUMPRODUCT((#REF!=F102)*(#REF!=G102)*(#REF!)),"")</f>
        <v>#REF!</v>
      </c>
      <c r="J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  <c r="K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</row>
    <row r="103" spans="4:11" s="2" customFormat="1" x14ac:dyDescent="0.2">
      <c r="D103" s="2">
        <v>29</v>
      </c>
      <c r="E103" s="2" t="e">
        <f t="shared" si="18"/>
        <v>#REF!</v>
      </c>
      <c r="F103" s="2" t="e">
        <f t="shared" si="16"/>
        <v>#REF!</v>
      </c>
      <c r="G103" s="2" t="e">
        <f t="shared" si="17"/>
        <v>#REF!</v>
      </c>
      <c r="H103" s="2" t="e">
        <f>IF(SUMPRODUCT((#REF!=F103)*(#REF!=G103)*(ISNUMBER(#REF!)))=1,SUMPRODUCT((#REF!=F103)*(#REF!=G103)*(#REF!))&amp;":"&amp;SUMPRODUCT((#REF!=F103)*(#REF!=G103)*(#REF!)),"")</f>
        <v>#REF!</v>
      </c>
      <c r="I103" s="2" t="e">
        <f>IF(SUMPRODUCT((#REF!=F103)*(#REF!=G103)*(ISNUMBER(#REF!)))=1,SUMPRODUCT((#REF!=F103)*(#REF!=G103)*(#REF!))&amp;":"&amp;SUMPRODUCT((#REF!=F103)*(#REF!=G103)*(#REF!)),"")</f>
        <v>#REF!</v>
      </c>
      <c r="J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  <c r="K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</row>
    <row r="104" spans="4:11" s="2" customFormat="1" x14ac:dyDescent="0.2">
      <c r="D104" s="2">
        <v>30</v>
      </c>
      <c r="E104" s="2" t="e">
        <f t="shared" si="18"/>
        <v>#REF!</v>
      </c>
      <c r="F104" s="2" t="e">
        <f t="shared" si="16"/>
        <v>#REF!</v>
      </c>
      <c r="G104" s="2" t="e">
        <f t="shared" si="17"/>
        <v>#REF!</v>
      </c>
      <c r="H104" s="2" t="e">
        <f>IF(SUMPRODUCT((#REF!=F104)*(#REF!=G104)*(ISNUMBER(#REF!)))=1,SUMPRODUCT((#REF!=F104)*(#REF!=G104)*(#REF!))&amp;":"&amp;SUMPRODUCT((#REF!=F104)*(#REF!=G104)*(#REF!)),"")</f>
        <v>#REF!</v>
      </c>
      <c r="I104" s="2" t="e">
        <f>IF(SUMPRODUCT((#REF!=F104)*(#REF!=G104)*(ISNUMBER(#REF!)))=1,SUMPRODUCT((#REF!=F104)*(#REF!=G104)*(#REF!))&amp;":"&amp;SUMPRODUCT((#REF!=F104)*(#REF!=G104)*(#REF!)),"")</f>
        <v>#REF!</v>
      </c>
      <c r="J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  <c r="K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</row>
    <row r="105" spans="4:11" s="2" customFormat="1" x14ac:dyDescent="0.2">
      <c r="D105" s="2">
        <v>31</v>
      </c>
      <c r="E105" s="2" t="e">
        <f t="shared" si="18"/>
        <v>#REF!</v>
      </c>
      <c r="F105" s="2" t="e">
        <f t="shared" si="16"/>
        <v>#REF!</v>
      </c>
      <c r="G105" s="2" t="e">
        <f t="shared" si="17"/>
        <v>#REF!</v>
      </c>
      <c r="H105" s="2" t="e">
        <f>IF(SUMPRODUCT((#REF!=F105)*(#REF!=G105)*(ISNUMBER(#REF!)))=1,SUMPRODUCT((#REF!=F105)*(#REF!=G105)*(#REF!))&amp;":"&amp;SUMPRODUCT((#REF!=F105)*(#REF!=G105)*(#REF!)),"")</f>
        <v>#REF!</v>
      </c>
      <c r="I105" s="2" t="e">
        <f>IF(SUMPRODUCT((#REF!=F105)*(#REF!=G105)*(ISNUMBER(#REF!)))=1,SUMPRODUCT((#REF!=F105)*(#REF!=G105)*(#REF!))&amp;":"&amp;SUMPRODUCT((#REF!=F105)*(#REF!=G105)*(#REF!)),"")</f>
        <v>#REF!</v>
      </c>
      <c r="J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  <c r="K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</row>
    <row r="106" spans="4:11" s="2" customFormat="1" x14ac:dyDescent="0.2">
      <c r="D106" s="2">
        <v>32</v>
      </c>
      <c r="E106" s="2" t="e">
        <f t="shared" si="18"/>
        <v>#REF!</v>
      </c>
      <c r="F106" s="2" t="e">
        <f t="shared" si="16"/>
        <v>#REF!</v>
      </c>
      <c r="G106" s="2" t="e">
        <f t="shared" si="17"/>
        <v>#REF!</v>
      </c>
      <c r="H106" s="2" t="e">
        <f>IF(SUMPRODUCT((#REF!=F106)*(#REF!=G106)*(ISNUMBER(#REF!)))=1,SUMPRODUCT((#REF!=F106)*(#REF!=G106)*(#REF!))&amp;":"&amp;SUMPRODUCT((#REF!=F106)*(#REF!=G106)*(#REF!)),"")</f>
        <v>#REF!</v>
      </c>
      <c r="I106" s="2" t="e">
        <f>IF(SUMPRODUCT((#REF!=F106)*(#REF!=G106)*(ISNUMBER(#REF!)))=1,SUMPRODUCT((#REF!=F106)*(#REF!=G106)*(#REF!))&amp;":"&amp;SUMPRODUCT((#REF!=F106)*(#REF!=G106)*(#REF!)),"")</f>
        <v>#REF!</v>
      </c>
      <c r="J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  <c r="K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</row>
    <row r="107" spans="4:11" s="2" customFormat="1" x14ac:dyDescent="0.2">
      <c r="D107" s="2">
        <v>33</v>
      </c>
      <c r="E107" s="2" t="e">
        <f t="shared" si="18"/>
        <v>#REF!</v>
      </c>
      <c r="F107" s="2" t="e">
        <f t="shared" si="16"/>
        <v>#REF!</v>
      </c>
      <c r="G107" s="2" t="e">
        <f t="shared" si="17"/>
        <v>#REF!</v>
      </c>
      <c r="H107" s="2" t="e">
        <f>IF(SUMPRODUCT((#REF!=F107)*(#REF!=G107)*(ISNUMBER(#REF!)))=1,SUMPRODUCT((#REF!=F107)*(#REF!=G107)*(#REF!))&amp;":"&amp;SUMPRODUCT((#REF!=F107)*(#REF!=G107)*(#REF!)),"")</f>
        <v>#REF!</v>
      </c>
      <c r="I107" s="2" t="e">
        <f>IF(SUMPRODUCT((#REF!=F107)*(#REF!=G107)*(ISNUMBER(#REF!)))=1,SUMPRODUCT((#REF!=F107)*(#REF!=G107)*(#REF!))&amp;":"&amp;SUMPRODUCT((#REF!=F107)*(#REF!=G107)*(#REF!)),"")</f>
        <v>#REF!</v>
      </c>
      <c r="J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  <c r="K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</row>
    <row r="108" spans="4:11" s="2" customFormat="1" x14ac:dyDescent="0.2">
      <c r="D108" s="2">
        <v>34</v>
      </c>
      <c r="E108" s="2" t="e">
        <f t="shared" si="18"/>
        <v>#REF!</v>
      </c>
      <c r="F108" s="2" t="e">
        <f t="shared" si="16"/>
        <v>#REF!</v>
      </c>
      <c r="G108" s="2" t="e">
        <f t="shared" si="17"/>
        <v>#REF!</v>
      </c>
      <c r="H108" s="2" t="e">
        <f>IF(SUMPRODUCT((#REF!=F108)*(#REF!=G108)*(ISNUMBER(#REF!)))=1,SUMPRODUCT((#REF!=F108)*(#REF!=G108)*(#REF!))&amp;":"&amp;SUMPRODUCT((#REF!=F108)*(#REF!=G108)*(#REF!)),"")</f>
        <v>#REF!</v>
      </c>
      <c r="I108" s="2" t="e">
        <f>IF(SUMPRODUCT((#REF!=F108)*(#REF!=G108)*(ISNUMBER(#REF!)))=1,SUMPRODUCT((#REF!=F108)*(#REF!=G108)*(#REF!))&amp;":"&amp;SUMPRODUCT((#REF!=F108)*(#REF!=G108)*(#REF!)),"")</f>
        <v>#REF!</v>
      </c>
      <c r="J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  <c r="K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</row>
    <row r="109" spans="4:11" s="2" customFormat="1" x14ac:dyDescent="0.2">
      <c r="D109" s="2">
        <v>35</v>
      </c>
      <c r="E109" s="2" t="e">
        <f t="shared" si="18"/>
        <v>#REF!</v>
      </c>
      <c r="F109" s="2" t="e">
        <f t="shared" si="16"/>
        <v>#REF!</v>
      </c>
      <c r="G109" s="2" t="e">
        <f t="shared" si="17"/>
        <v>#REF!</v>
      </c>
      <c r="H109" s="2" t="e">
        <f>IF(SUMPRODUCT((#REF!=F109)*(#REF!=G109)*(ISNUMBER(#REF!)))=1,SUMPRODUCT((#REF!=F109)*(#REF!=G109)*(#REF!))&amp;":"&amp;SUMPRODUCT((#REF!=F109)*(#REF!=G109)*(#REF!)),"")</f>
        <v>#REF!</v>
      </c>
      <c r="I109" s="2" t="e">
        <f>IF(SUMPRODUCT((#REF!=F109)*(#REF!=G109)*(ISNUMBER(#REF!)))=1,SUMPRODUCT((#REF!=F109)*(#REF!=G109)*(#REF!))&amp;":"&amp;SUMPRODUCT((#REF!=F109)*(#REF!=G109)*(#REF!)),"")</f>
        <v>#REF!</v>
      </c>
      <c r="J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  <c r="K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</row>
    <row r="110" spans="4:11" s="2" customFormat="1" x14ac:dyDescent="0.2">
      <c r="D110" s="2">
        <v>36</v>
      </c>
      <c r="E110" s="2" t="e">
        <f t="shared" si="18"/>
        <v>#REF!</v>
      </c>
      <c r="F110" s="2" t="e">
        <f t="shared" si="16"/>
        <v>#REF!</v>
      </c>
      <c r="G110" s="2" t="e">
        <f t="shared" si="17"/>
        <v>#REF!</v>
      </c>
      <c r="H110" s="2" t="e">
        <f>IF(SUMPRODUCT((#REF!=F110)*(#REF!=G110)*(ISNUMBER(#REF!)))=1,SUMPRODUCT((#REF!=F110)*(#REF!=G110)*(#REF!))&amp;":"&amp;SUMPRODUCT((#REF!=F110)*(#REF!=G110)*(#REF!)),"")</f>
        <v>#REF!</v>
      </c>
      <c r="I110" s="2" t="e">
        <f>IF(SUMPRODUCT((#REF!=F110)*(#REF!=G110)*(ISNUMBER(#REF!)))=1,SUMPRODUCT((#REF!=F110)*(#REF!=G110)*(#REF!))&amp;":"&amp;SUMPRODUCT((#REF!=F110)*(#REF!=G110)*(#REF!)),"")</f>
        <v>#REF!</v>
      </c>
      <c r="J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  <c r="K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</row>
    <row r="111" spans="4:11" s="2" customFormat="1" x14ac:dyDescent="0.2">
      <c r="D111" s="2">
        <v>37</v>
      </c>
      <c r="E111" s="2" t="e">
        <f t="shared" si="18"/>
        <v>#REF!</v>
      </c>
      <c r="F111" s="2" t="e">
        <f t="shared" si="16"/>
        <v>#REF!</v>
      </c>
      <c r="G111" s="2" t="e">
        <f t="shared" si="17"/>
        <v>#REF!</v>
      </c>
      <c r="H111" s="2" t="e">
        <f>IF(SUMPRODUCT((#REF!=F111)*(#REF!=G111)*(ISNUMBER(#REF!)))=1,SUMPRODUCT((#REF!=F111)*(#REF!=G111)*(#REF!))&amp;":"&amp;SUMPRODUCT((#REF!=F111)*(#REF!=G111)*(#REF!)),"")</f>
        <v>#REF!</v>
      </c>
      <c r="I111" s="2" t="e">
        <f>IF(SUMPRODUCT((#REF!=F111)*(#REF!=G111)*(ISNUMBER(#REF!)))=1,SUMPRODUCT((#REF!=F111)*(#REF!=G111)*(#REF!))&amp;":"&amp;SUMPRODUCT((#REF!=F111)*(#REF!=G111)*(#REF!)),"")</f>
        <v>#REF!</v>
      </c>
      <c r="J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  <c r="K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</row>
    <row r="112" spans="4:11" s="2" customFormat="1" x14ac:dyDescent="0.2">
      <c r="D112" s="2">
        <v>38</v>
      </c>
      <c r="E112" s="2" t="e">
        <f t="shared" si="18"/>
        <v>#REF!</v>
      </c>
      <c r="F112" s="2" t="e">
        <f t="shared" si="16"/>
        <v>#REF!</v>
      </c>
      <c r="G112" s="2" t="e">
        <f t="shared" si="17"/>
        <v>#REF!</v>
      </c>
      <c r="H112" s="2" t="e">
        <f>IF(SUMPRODUCT((#REF!=F112)*(#REF!=G112)*(ISNUMBER(#REF!)))=1,SUMPRODUCT((#REF!=F112)*(#REF!=G112)*(#REF!))&amp;":"&amp;SUMPRODUCT((#REF!=F112)*(#REF!=G112)*(#REF!)),"")</f>
        <v>#REF!</v>
      </c>
      <c r="I112" s="2" t="e">
        <f>IF(SUMPRODUCT((#REF!=F112)*(#REF!=G112)*(ISNUMBER(#REF!)))=1,SUMPRODUCT((#REF!=F112)*(#REF!=G112)*(#REF!))&amp;":"&amp;SUMPRODUCT((#REF!=F112)*(#REF!=G112)*(#REF!)),"")</f>
        <v>#REF!</v>
      </c>
      <c r="J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  <c r="K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</row>
    <row r="113" spans="4:11" s="2" customFormat="1" x14ac:dyDescent="0.2">
      <c r="D113" s="2">
        <v>39</v>
      </c>
      <c r="E113" s="2" t="e">
        <f t="shared" si="18"/>
        <v>#REF!</v>
      </c>
      <c r="F113" s="2" t="e">
        <f t="shared" si="16"/>
        <v>#REF!</v>
      </c>
      <c r="G113" s="2" t="e">
        <f t="shared" si="17"/>
        <v>#REF!</v>
      </c>
      <c r="H113" s="2" t="e">
        <f>IF(SUMPRODUCT((#REF!=F113)*(#REF!=G113)*(ISNUMBER(#REF!)))=1,SUMPRODUCT((#REF!=F113)*(#REF!=G113)*(#REF!))&amp;":"&amp;SUMPRODUCT((#REF!=F113)*(#REF!=G113)*(#REF!)),"")</f>
        <v>#REF!</v>
      </c>
      <c r="I113" s="2" t="e">
        <f>IF(SUMPRODUCT((#REF!=F113)*(#REF!=G113)*(ISNUMBER(#REF!)))=1,SUMPRODUCT((#REF!=F113)*(#REF!=G113)*(#REF!))&amp;":"&amp;SUMPRODUCT((#REF!=F113)*(#REF!=G113)*(#REF!)),"")</f>
        <v>#REF!</v>
      </c>
      <c r="J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  <c r="K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</row>
    <row r="114" spans="4:11" s="2" customFormat="1" x14ac:dyDescent="0.2">
      <c r="D114" s="2">
        <v>40</v>
      </c>
      <c r="E114" s="2" t="e">
        <f t="shared" si="18"/>
        <v>#REF!</v>
      </c>
      <c r="F114" s="2" t="e">
        <f t="shared" si="16"/>
        <v>#REF!</v>
      </c>
      <c r="G114" s="2" t="e">
        <f t="shared" si="17"/>
        <v>#REF!</v>
      </c>
      <c r="H114" s="2" t="e">
        <f>IF(SUMPRODUCT((#REF!=F114)*(#REF!=G114)*(ISNUMBER(#REF!)))=1,SUMPRODUCT((#REF!=F114)*(#REF!=G114)*(#REF!))&amp;":"&amp;SUMPRODUCT((#REF!=F114)*(#REF!=G114)*(#REF!)),"")</f>
        <v>#REF!</v>
      </c>
      <c r="I114" s="2" t="e">
        <f>IF(SUMPRODUCT((#REF!=F114)*(#REF!=G114)*(ISNUMBER(#REF!)))=1,SUMPRODUCT((#REF!=F114)*(#REF!=G114)*(#REF!))&amp;":"&amp;SUMPRODUCT((#REF!=F114)*(#REF!=G114)*(#REF!)),"")</f>
        <v>#REF!</v>
      </c>
      <c r="J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  <c r="K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</row>
    <row r="115" spans="4:11" s="2" customFormat="1" x14ac:dyDescent="0.2">
      <c r="D115" s="2">
        <v>41</v>
      </c>
      <c r="E115" s="2" t="e">
        <f t="shared" si="18"/>
        <v>#REF!</v>
      </c>
      <c r="F115" s="2" t="e">
        <f t="shared" si="16"/>
        <v>#REF!</v>
      </c>
      <c r="G115" s="2" t="e">
        <f t="shared" si="17"/>
        <v>#REF!</v>
      </c>
      <c r="H115" s="2" t="e">
        <f>IF(SUMPRODUCT((#REF!=F115)*(#REF!=G115)*(ISNUMBER(#REF!)))=1,SUMPRODUCT((#REF!=F115)*(#REF!=G115)*(#REF!))&amp;":"&amp;SUMPRODUCT((#REF!=F115)*(#REF!=G115)*(#REF!)),"")</f>
        <v>#REF!</v>
      </c>
      <c r="I115" s="2" t="e">
        <f>IF(SUMPRODUCT((#REF!=F115)*(#REF!=G115)*(ISNUMBER(#REF!)))=1,SUMPRODUCT((#REF!=F115)*(#REF!=G115)*(#REF!))&amp;":"&amp;SUMPRODUCT((#REF!=F115)*(#REF!=G115)*(#REF!)),"")</f>
        <v>#REF!</v>
      </c>
      <c r="J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  <c r="K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</row>
    <row r="116" spans="4:11" s="2" customFormat="1" x14ac:dyDescent="0.2">
      <c r="D116" s="2">
        <v>42</v>
      </c>
      <c r="E116" s="2" t="e">
        <f t="shared" si="18"/>
        <v>#REF!</v>
      </c>
      <c r="F116" s="2" t="e">
        <f t="shared" si="16"/>
        <v>#REF!</v>
      </c>
      <c r="G116" s="2" t="e">
        <f t="shared" si="17"/>
        <v>#REF!</v>
      </c>
      <c r="H116" s="2" t="e">
        <f>IF(SUMPRODUCT((#REF!=F116)*(#REF!=G116)*(ISNUMBER(#REF!)))=1,SUMPRODUCT((#REF!=F116)*(#REF!=G116)*(#REF!))&amp;":"&amp;SUMPRODUCT((#REF!=F116)*(#REF!=G116)*(#REF!)),"")</f>
        <v>#REF!</v>
      </c>
      <c r="I116" s="2" t="e">
        <f>IF(SUMPRODUCT((#REF!=F116)*(#REF!=G116)*(ISNUMBER(#REF!)))=1,SUMPRODUCT((#REF!=F116)*(#REF!=G116)*(#REF!))&amp;":"&amp;SUMPRODUCT((#REF!=F116)*(#REF!=G116)*(#REF!)),"")</f>
        <v>#REF!</v>
      </c>
      <c r="J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  <c r="K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</row>
    <row r="117" spans="4:11" s="2" customFormat="1" x14ac:dyDescent="0.2">
      <c r="D117" s="2">
        <v>43</v>
      </c>
      <c r="E117" s="2" t="e">
        <f t="shared" si="18"/>
        <v>#REF!</v>
      </c>
      <c r="F117" s="2" t="e">
        <f t="shared" si="16"/>
        <v>#REF!</v>
      </c>
      <c r="G117" s="2" t="e">
        <f t="shared" si="17"/>
        <v>#REF!</v>
      </c>
      <c r="H117" s="2" t="e">
        <f>IF(SUMPRODUCT((#REF!=F117)*(#REF!=G117)*(ISNUMBER(#REF!)))=1,SUMPRODUCT((#REF!=F117)*(#REF!=G117)*(#REF!))&amp;":"&amp;SUMPRODUCT((#REF!=F117)*(#REF!=G117)*(#REF!)),"")</f>
        <v>#REF!</v>
      </c>
      <c r="I117" s="2" t="e">
        <f>IF(SUMPRODUCT((#REF!=F117)*(#REF!=G117)*(ISNUMBER(#REF!)))=1,SUMPRODUCT((#REF!=F117)*(#REF!=G117)*(#REF!))&amp;":"&amp;SUMPRODUCT((#REF!=F117)*(#REF!=G117)*(#REF!)),"")</f>
        <v>#REF!</v>
      </c>
      <c r="J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  <c r="K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</row>
    <row r="118" spans="4:11" s="2" customFormat="1" x14ac:dyDescent="0.2">
      <c r="D118" s="2">
        <v>44</v>
      </c>
      <c r="E118" s="2" t="e">
        <f t="shared" si="18"/>
        <v>#REF!</v>
      </c>
      <c r="F118" s="2" t="e">
        <f t="shared" si="16"/>
        <v>#REF!</v>
      </c>
      <c r="G118" s="2" t="e">
        <f t="shared" si="17"/>
        <v>#REF!</v>
      </c>
      <c r="H118" s="2" t="e">
        <f>IF(SUMPRODUCT((#REF!=F118)*(#REF!=G118)*(ISNUMBER(#REF!)))=1,SUMPRODUCT((#REF!=F118)*(#REF!=G118)*(#REF!))&amp;":"&amp;SUMPRODUCT((#REF!=F118)*(#REF!=G118)*(#REF!)),"")</f>
        <v>#REF!</v>
      </c>
      <c r="I118" s="2" t="e">
        <f>IF(SUMPRODUCT((#REF!=F118)*(#REF!=G118)*(ISNUMBER(#REF!)))=1,SUMPRODUCT((#REF!=F118)*(#REF!=G118)*(#REF!))&amp;":"&amp;SUMPRODUCT((#REF!=F118)*(#REF!=G118)*(#REF!)),"")</f>
        <v>#REF!</v>
      </c>
      <c r="J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  <c r="K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</row>
    <row r="119" spans="4:11" s="2" customFormat="1" x14ac:dyDescent="0.2">
      <c r="D119" s="2">
        <v>45</v>
      </c>
      <c r="E119" s="2" t="e">
        <f t="shared" si="18"/>
        <v>#REF!</v>
      </c>
      <c r="F119" s="2" t="e">
        <f t="shared" si="16"/>
        <v>#REF!</v>
      </c>
      <c r="G119" s="2" t="e">
        <f t="shared" si="17"/>
        <v>#REF!</v>
      </c>
      <c r="H119" s="2" t="e">
        <f>IF(SUMPRODUCT((#REF!=F119)*(#REF!=G119)*(ISNUMBER(#REF!)))=1,SUMPRODUCT((#REF!=F119)*(#REF!=G119)*(#REF!))&amp;":"&amp;SUMPRODUCT((#REF!=F119)*(#REF!=G119)*(#REF!)),"")</f>
        <v>#REF!</v>
      </c>
      <c r="I119" s="2" t="e">
        <f>IF(SUMPRODUCT((#REF!=F119)*(#REF!=G119)*(ISNUMBER(#REF!)))=1,SUMPRODUCT((#REF!=F119)*(#REF!=G119)*(#REF!))&amp;":"&amp;SUMPRODUCT((#REF!=F119)*(#REF!=G119)*(#REF!)),"")</f>
        <v>#REF!</v>
      </c>
      <c r="J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  <c r="K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</row>
    <row r="120" spans="4:11" s="2" customFormat="1" x14ac:dyDescent="0.2"/>
    <row r="121" spans="4:11" s="2" customFormat="1" x14ac:dyDescent="0.2"/>
    <row r="122" spans="4:11" s="2" customFormat="1" x14ac:dyDescent="0.2"/>
    <row r="123" spans="4:11" s="2" customFormat="1" x14ac:dyDescent="0.2"/>
    <row r="124" spans="4:11" s="2" customFormat="1" x14ac:dyDescent="0.2"/>
    <row r="125" spans="4:11" s="2" customFormat="1" x14ac:dyDescent="0.2"/>
    <row r="126" spans="4:11" s="2" customFormat="1" x14ac:dyDescent="0.2"/>
    <row r="127" spans="4:11" s="2" customFormat="1" x14ac:dyDescent="0.2"/>
    <row r="128" spans="4:11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</sheetData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Gruppe 1</vt:lpstr>
      <vt:lpstr>Gruppe 2</vt:lpstr>
      <vt:lpstr>'Gruppe 1'!Druckbereich</vt:lpstr>
      <vt:lpstr>'Gruppe 2'!Druckbereich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Christian Hauke</cp:lastModifiedBy>
  <cp:revision/>
  <cp:lastPrinted>2025-03-16T17:37:22Z</cp:lastPrinted>
  <dcterms:created xsi:type="dcterms:W3CDTF">2010-02-21T20:01:28Z</dcterms:created>
  <dcterms:modified xsi:type="dcterms:W3CDTF">2025-03-24T10:15:56Z</dcterms:modified>
  <cp:category/>
  <cp:contentStatus/>
</cp:coreProperties>
</file>